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625" windowHeight="6480" activeTab="0"/>
  </bookViews>
  <sheets>
    <sheet name="Skallebank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er tilpasset oppgaven Skallebank som ligger i tilleggsfillen til kapittel 10.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sz val="11"/>
            <rFont val="Times New Roman"/>
            <family val="1"/>
          </rPr>
          <t xml:space="preserve">Denne internrenten, og de to under, er beregnet på kalkulator og lagt inn direkte. Excel gir feilmelding når internrenten er så høy som her.
</t>
        </r>
      </text>
    </comment>
  </commentList>
</comments>
</file>

<file path=xl/sharedStrings.xml><?xml version="1.0" encoding="utf-8"?>
<sst xmlns="http://schemas.openxmlformats.org/spreadsheetml/2006/main" count="22" uniqueCount="18">
  <si>
    <t>Alternativ</t>
  </si>
  <si>
    <t>Patentering</t>
  </si>
  <si>
    <t>Pris</t>
  </si>
  <si>
    <t>Volum</t>
  </si>
  <si>
    <t>DB</t>
  </si>
  <si>
    <t>Levetid</t>
  </si>
  <si>
    <t>IRR</t>
  </si>
  <si>
    <t>Avkastningskrav</t>
  </si>
  <si>
    <t>Inv.</t>
  </si>
  <si>
    <t>PMT</t>
  </si>
  <si>
    <t>Investering 2006</t>
  </si>
  <si>
    <t>PMT 2007-2016</t>
  </si>
  <si>
    <t>Utvikling pr. år 2001-2006</t>
  </si>
  <si>
    <t>Nåverdi, 2000</t>
  </si>
  <si>
    <t>Les dette</t>
  </si>
  <si>
    <t>Ikke patentering/høy pris</t>
  </si>
  <si>
    <t>Ikke patentering/lav pris</t>
  </si>
  <si>
    <t>Ikke patenteringt/høy pris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</si>
</sst>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00"/>
    <numFmt numFmtId="174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5" fillId="0" borderId="0" xfId="48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1475"/>
          <c:w val="0.8785"/>
          <c:h val="0.9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Skallebank!$A$8</c:f>
              <c:strCache>
                <c:ptCount val="1"/>
                <c:pt idx="0">
                  <c:v>Patentering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Skallebank!$B$7:$F$7</c:f>
              <c:numCache/>
            </c:numRef>
          </c:xVal>
          <c:yVal>
            <c:numRef>
              <c:f>Skallebank!$B$8:$F$8</c:f>
              <c:numCache/>
            </c:numRef>
          </c:yVal>
          <c:smooth val="1"/>
        </c:ser>
        <c:ser>
          <c:idx val="1"/>
          <c:order val="1"/>
          <c:tx>
            <c:strRef>
              <c:f>Skallebank!$A$9</c:f>
              <c:strCache>
                <c:ptCount val="1"/>
                <c:pt idx="0">
                  <c:v>Ikke patenteringt/høy pris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Skallebank!$B$7:$F$7</c:f>
              <c:numCache/>
            </c:numRef>
          </c:xVal>
          <c:yVal>
            <c:numRef>
              <c:f>Skallebank!$B$9:$F$9</c:f>
              <c:numCache/>
            </c:numRef>
          </c:yVal>
          <c:smooth val="1"/>
        </c:ser>
        <c:ser>
          <c:idx val="2"/>
          <c:order val="2"/>
          <c:tx>
            <c:strRef>
              <c:f>Skallebank!$A$10</c:f>
              <c:strCache>
                <c:ptCount val="1"/>
                <c:pt idx="0">
                  <c:v>Ikke patentering/lav pris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Skallebank!$B$7:$F$7</c:f>
              <c:numCache/>
            </c:numRef>
          </c:xVal>
          <c:yVal>
            <c:numRef>
              <c:f>Skallebank!$B$10:$F$10</c:f>
              <c:numCache/>
            </c:numRef>
          </c:yVal>
          <c:smooth val="1"/>
        </c:ser>
        <c:axId val="19332801"/>
        <c:axId val="39777482"/>
      </c:scatterChart>
      <c:valAx>
        <c:axId val="1933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 val="autoZero"/>
        <c:crossBetween val="midCat"/>
        <c:dispUnits/>
      </c:valAx>
      <c:valAx>
        <c:axId val="3977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Nåverdi (mill kr)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205"/>
          <c:y val="0.177"/>
          <c:w val="0.475"/>
          <c:h val="0.2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161925</xdr:rowOff>
    </xdr:from>
    <xdr:to>
      <xdr:col>7</xdr:col>
      <xdr:colOff>276225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71450" y="2066925"/>
        <a:ext cx="42576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2.28125" style="0" customWidth="1"/>
    <col min="2" max="2" width="6.00390625" style="0" customWidth="1"/>
    <col min="3" max="3" width="7.7109375" style="0" customWidth="1"/>
    <col min="4" max="4" width="6.8515625" style="0" customWidth="1"/>
    <col min="5" max="5" width="6.7109375" style="0" customWidth="1"/>
    <col min="6" max="6" width="7.00390625" style="0" customWidth="1"/>
    <col min="7" max="7" width="5.7109375" style="0" customWidth="1"/>
    <col min="8" max="8" width="6.57421875" style="0" customWidth="1"/>
    <col min="9" max="9" width="6.00390625" style="0" customWidth="1"/>
    <col min="10" max="10" width="9.140625" style="0" customWidth="1"/>
    <col min="11" max="11" width="23.421875" style="0" customWidth="1"/>
  </cols>
  <sheetData>
    <row r="1" spans="1:9" ht="15">
      <c r="A1" s="2" t="s">
        <v>14</v>
      </c>
      <c r="B1" s="3"/>
      <c r="C1" s="3"/>
      <c r="D1" s="3"/>
      <c r="E1" s="3"/>
      <c r="F1" s="3"/>
      <c r="G1" s="3"/>
      <c r="H1" s="3"/>
      <c r="I1" s="3"/>
    </row>
    <row r="2" spans="1:14" ht="15">
      <c r="A2" s="3" t="s">
        <v>0</v>
      </c>
      <c r="B2" s="4" t="s">
        <v>2</v>
      </c>
      <c r="C2" s="4" t="s">
        <v>4</v>
      </c>
      <c r="D2" s="4" t="s">
        <v>3</v>
      </c>
      <c r="E2" s="4" t="s">
        <v>4</v>
      </c>
      <c r="F2" s="4" t="s">
        <v>5</v>
      </c>
      <c r="G2" s="4" t="s">
        <v>8</v>
      </c>
      <c r="H2" s="4" t="s">
        <v>9</v>
      </c>
      <c r="I2" s="4" t="s">
        <v>6</v>
      </c>
      <c r="K2" s="3"/>
      <c r="L2" s="3"/>
      <c r="M2" s="3" t="s">
        <v>13</v>
      </c>
      <c r="N2" s="3"/>
    </row>
    <row r="3" spans="1:14" ht="15">
      <c r="A3" s="3" t="s">
        <v>1</v>
      </c>
      <c r="B3" s="3">
        <v>35</v>
      </c>
      <c r="C3" s="3">
        <v>25</v>
      </c>
      <c r="D3" s="3">
        <v>3.2</v>
      </c>
      <c r="E3" s="3">
        <f>C3*D3</f>
        <v>80</v>
      </c>
      <c r="F3" s="3">
        <v>10</v>
      </c>
      <c r="G3" s="3">
        <v>70</v>
      </c>
      <c r="H3" s="3">
        <v>40</v>
      </c>
      <c r="I3" s="5">
        <v>0.56</v>
      </c>
      <c r="K3" s="3" t="s">
        <v>12</v>
      </c>
      <c r="L3" s="2">
        <v>20</v>
      </c>
      <c r="M3" s="6">
        <f>PV(L6,5,L3)</f>
        <v>-84.24727571131437</v>
      </c>
      <c r="N3" s="3"/>
    </row>
    <row r="4" spans="1:14" ht="15">
      <c r="A4" s="3" t="s">
        <v>15</v>
      </c>
      <c r="B4" s="3">
        <v>35</v>
      </c>
      <c r="C4" s="3">
        <v>25</v>
      </c>
      <c r="D4" s="3">
        <v>3.2</v>
      </c>
      <c r="E4" s="3">
        <f>C4*D4</f>
        <v>80</v>
      </c>
      <c r="F4" s="3">
        <v>4</v>
      </c>
      <c r="G4" s="3">
        <v>50</v>
      </c>
      <c r="H4" s="3">
        <v>50</v>
      </c>
      <c r="I4" s="5">
        <v>0.93</v>
      </c>
      <c r="K4" s="3" t="s">
        <v>10</v>
      </c>
      <c r="L4" s="2">
        <v>70</v>
      </c>
      <c r="M4" s="7">
        <f>-L4/(1+L6)^5</f>
        <v>-52.30807210062398</v>
      </c>
      <c r="N4" s="3"/>
    </row>
    <row r="5" spans="1:14" ht="15">
      <c r="A5" s="3" t="s">
        <v>16</v>
      </c>
      <c r="B5" s="3">
        <v>25</v>
      </c>
      <c r="C5" s="3">
        <v>15</v>
      </c>
      <c r="D5" s="3">
        <v>4.5</v>
      </c>
      <c r="E5" s="3">
        <f>C5*D5</f>
        <v>67.5</v>
      </c>
      <c r="F5" s="3">
        <v>7</v>
      </c>
      <c r="G5" s="3">
        <v>50</v>
      </c>
      <c r="H5" s="3">
        <v>37.5</v>
      </c>
      <c r="I5" s="5">
        <v>0.73</v>
      </c>
      <c r="K5" s="3" t="s">
        <v>11</v>
      </c>
      <c r="L5" s="2">
        <v>40</v>
      </c>
      <c r="M5" s="6">
        <f>-PV(L6,10,L5)/(1+L6)^5</f>
        <v>219.99540808701096</v>
      </c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K6" s="3" t="s">
        <v>7</v>
      </c>
      <c r="L6" s="8">
        <v>0.06</v>
      </c>
      <c r="M6" s="6">
        <f>SUM(M3:M5)</f>
        <v>83.4400602750726</v>
      </c>
      <c r="N6" s="3"/>
    </row>
    <row r="7" spans="1:9" ht="15">
      <c r="A7" s="3" t="s">
        <v>7</v>
      </c>
      <c r="B7" s="9">
        <v>0</v>
      </c>
      <c r="C7" s="9">
        <v>0.1</v>
      </c>
      <c r="D7" s="9">
        <v>0.2</v>
      </c>
      <c r="E7" s="9">
        <v>0.3</v>
      </c>
      <c r="F7" s="9">
        <v>0.4</v>
      </c>
      <c r="G7" s="3"/>
      <c r="H7" s="3"/>
      <c r="I7" s="3"/>
    </row>
    <row r="8" spans="1:9" ht="15">
      <c r="A8" s="3" t="s">
        <v>1</v>
      </c>
      <c r="B8" s="6">
        <f>-$G3-PV(B$7,$F3,$H3)</f>
        <v>330</v>
      </c>
      <c r="C8" s="6">
        <f>-$G3-PV(C$7,$F3,$H3)</f>
        <v>175.7826842281874</v>
      </c>
      <c r="D8" s="6">
        <f>-$G3-PV(D$7,$F3,$H3)</f>
        <v>97.69888342203086</v>
      </c>
      <c r="E8" s="6">
        <f>-$G3-PV(E$7,$F3,$H3)</f>
        <v>53.66157996181258</v>
      </c>
      <c r="F8" s="6">
        <f>-$G3-PV(F$7,$F3,$H3)</f>
        <v>26.54283869663921</v>
      </c>
      <c r="G8" s="3"/>
      <c r="H8" s="3"/>
      <c r="I8" s="3"/>
    </row>
    <row r="9" spans="1:9" ht="15">
      <c r="A9" s="3" t="s">
        <v>17</v>
      </c>
      <c r="B9" s="6">
        <f>-G4-PV(B$7,F4,H4)</f>
        <v>150</v>
      </c>
      <c r="C9" s="6">
        <f aca="true" t="shared" si="0" ref="C9:F10">-$G4-PV(C$7,$F4,$H4)</f>
        <v>108.49327231746474</v>
      </c>
      <c r="D9" s="6">
        <f t="shared" si="0"/>
        <v>79.43672839506172</v>
      </c>
      <c r="E9" s="6">
        <f t="shared" si="0"/>
        <v>58.31203389237072</v>
      </c>
      <c r="F9" s="6">
        <f t="shared" si="0"/>
        <v>42.46147438567262</v>
      </c>
      <c r="G9" s="3"/>
      <c r="H9" s="3"/>
      <c r="I9" s="3"/>
    </row>
    <row r="10" spans="1:9" ht="15">
      <c r="A10" s="3" t="s">
        <v>16</v>
      </c>
      <c r="B10" s="6">
        <f>-G5-PV(B$7,F5,H5)</f>
        <v>212.5</v>
      </c>
      <c r="C10" s="6">
        <f t="shared" si="0"/>
        <v>132.56570566348506</v>
      </c>
      <c r="D10" s="6">
        <f t="shared" si="0"/>
        <v>85.17219114368999</v>
      </c>
      <c r="E10" s="6">
        <f t="shared" si="0"/>
        <v>55.079210477595836</v>
      </c>
      <c r="F10" s="6">
        <f t="shared" si="0"/>
        <v>34.856452547104396</v>
      </c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M19" s="1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5:9" ht="15">
      <c r="E38" s="3"/>
      <c r="F38" s="3"/>
      <c r="G38" s="3"/>
      <c r="H38" s="3"/>
      <c r="I38" s="3"/>
    </row>
    <row r="39" spans="5:9" ht="15">
      <c r="E39" s="3"/>
      <c r="F39" s="3"/>
      <c r="G39" s="3"/>
      <c r="H39" s="3"/>
      <c r="I39" s="3"/>
    </row>
    <row r="40" spans="5:9" ht="15">
      <c r="E40" s="3"/>
      <c r="F40" s="3"/>
      <c r="G40" s="3"/>
      <c r="H40" s="3"/>
      <c r="I40" s="3"/>
    </row>
    <row r="41" spans="5:9" ht="15">
      <c r="E41" s="3"/>
      <c r="F41" s="3"/>
      <c r="G41" s="3"/>
      <c r="H41" s="3"/>
      <c r="I41" s="3"/>
    </row>
    <row r="42" spans="5:9" ht="15">
      <c r="E42" s="3"/>
      <c r="F42" s="3"/>
      <c r="G42" s="3"/>
      <c r="H42" s="3"/>
      <c r="I42" s="3"/>
    </row>
  </sheetData>
  <sheetProtection/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Administrator</cp:lastModifiedBy>
  <dcterms:created xsi:type="dcterms:W3CDTF">2007-01-10T13:07:25Z</dcterms:created>
  <dcterms:modified xsi:type="dcterms:W3CDTF">2009-07-15T20:07:40Z</dcterms:modified>
  <cp:category/>
  <cp:version/>
  <cp:contentType/>
  <cp:contentStatus/>
</cp:coreProperties>
</file>