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6835" windowHeight="12075"/>
  </bookViews>
  <sheets>
    <sheet name="Oppgave 1.4" sheetId="4" r:id="rId1"/>
  </sheets>
  <calcPr calcId="145621"/>
</workbook>
</file>

<file path=xl/calcChain.xml><?xml version="1.0" encoding="utf-8"?>
<calcChain xmlns="http://schemas.openxmlformats.org/spreadsheetml/2006/main">
  <c r="C34" i="4" l="1"/>
  <c r="E22" i="4"/>
  <c r="D22" i="4"/>
  <c r="C22" i="4"/>
  <c r="B22" i="4"/>
  <c r="C20" i="4"/>
  <c r="B20" i="4"/>
  <c r="D19" i="4"/>
  <c r="D20" i="4" s="1"/>
  <c r="B18" i="4"/>
  <c r="J11" i="4"/>
  <c r="J13" i="4" s="1"/>
  <c r="J10" i="4"/>
  <c r="G8" i="4"/>
  <c r="J7" i="4"/>
  <c r="I7" i="4"/>
  <c r="H7" i="4"/>
  <c r="G7" i="4"/>
  <c r="I6" i="4"/>
  <c r="H6" i="4"/>
  <c r="G6" i="4"/>
  <c r="D6" i="4"/>
  <c r="J6" i="4" s="1"/>
  <c r="K5" i="4"/>
  <c r="G5" i="4"/>
  <c r="I4" i="4"/>
  <c r="H4" i="4"/>
  <c r="E19" i="4" l="1"/>
  <c r="E34" i="4" s="1"/>
  <c r="D34" i="4"/>
  <c r="D8" i="4"/>
  <c r="J8" i="4" s="1"/>
  <c r="J14" i="4"/>
  <c r="K14" i="4" s="1"/>
  <c r="K15" i="4" s="1"/>
  <c r="K16" i="4" s="1"/>
  <c r="E8" i="4"/>
  <c r="E20" i="4"/>
  <c r="D21" i="4" l="1"/>
  <c r="D23" i="4" s="1"/>
  <c r="D24" i="4" s="1"/>
  <c r="C21" i="4"/>
  <c r="C23" i="4" s="1"/>
  <c r="C24" i="4" s="1"/>
  <c r="E21" i="4"/>
  <c r="E23" i="4" s="1"/>
  <c r="E24" i="4" s="1"/>
  <c r="E9" i="4"/>
  <c r="E12" i="4" l="1"/>
  <c r="E14" i="4" s="1"/>
  <c r="B21" i="4"/>
  <c r="B23" i="4" s="1"/>
  <c r="B24" i="4" s="1"/>
</calcChain>
</file>

<file path=xl/comments1.xml><?xml version="1.0" encoding="utf-8"?>
<comments xmlns="http://schemas.openxmlformats.org/spreadsheetml/2006/main">
  <authors>
    <author>Per Ivar Gjærum</author>
  </authors>
  <commentList>
    <comment ref="A1" authorId="0">
      <text>
        <r>
          <rPr>
            <sz val="12"/>
            <color indexed="81"/>
            <rFont val="Tahoma"/>
            <family val="2"/>
          </rPr>
          <t>Med dette regnearket kan du gjøre beregningene i oppgave 1.4 i boken.
Fet font angir inngangsverdi, dvs. data du må legge inn. 
Vanlig font betyr utgangsverdi, dvs. beregnede tall.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<sst xmlns="http://schemas.openxmlformats.org/spreadsheetml/2006/main" count="30" uniqueCount="25">
  <si>
    <t>Les dette</t>
  </si>
  <si>
    <t>Dekningsbidragskalkyle</t>
  </si>
  <si>
    <t>Selvkostkalkyle</t>
  </si>
  <si>
    <t>Pris/enhet</t>
  </si>
  <si>
    <t>Forbruk/enhet</t>
  </si>
  <si>
    <t>Kroner/enhet</t>
  </si>
  <si>
    <t>Salgspris</t>
  </si>
  <si>
    <t>Pølser</t>
  </si>
  <si>
    <t>Sennep, ketchup, o.a.</t>
  </si>
  <si>
    <t>Sum variable enhetskostnader</t>
  </si>
  <si>
    <t>Dekningsbidrag pr. kilo garn</t>
  </si>
  <si>
    <t>Salgsvolum (enheter)</t>
  </si>
  <si>
    <t>Andel faste kostnader (tusen kroner)</t>
  </si>
  <si>
    <t>Samlet dekningsbidrag  (tusen kroner)</t>
  </si>
  <si>
    <t xml:space="preserve">Andel faste kostnader (tusen kroner)  </t>
  </si>
  <si>
    <t>Faste kostnader (kroner/enhet)</t>
  </si>
  <si>
    <t>Resultat (tusen kroner)</t>
  </si>
  <si>
    <t>Selvkost (kroner/enhet)</t>
  </si>
  <si>
    <t>Resultat (kroner/enhet)</t>
  </si>
  <si>
    <t xml:space="preserve">Omsetning </t>
  </si>
  <si>
    <t xml:space="preserve">Variable enhetskostnader </t>
  </si>
  <si>
    <t>Andel faste kostnader</t>
  </si>
  <si>
    <t xml:space="preserve">Totale kostnader </t>
  </si>
  <si>
    <t>Resultat</t>
  </si>
  <si>
    <t>Hjelpelinje figur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</si>
</sst>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indexed="81"/>
      <name val="Tahoma"/>
      <family val="2"/>
    </font>
    <font>
      <sz val="9"/>
      <color indexed="81"/>
      <name val="Tahoma"/>
      <family val="2"/>
    </font>
    <font>
      <sz val="11"/>
      <name val="Times New Roman"/>
      <family val="1"/>
    </font>
    <font>
      <b/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5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33">
    <xf numFmtId="0" fontId="0" fillId="0" borderId="0" xfId="0"/>
    <xf numFmtId="0" fontId="4" fillId="0" borderId="0" xfId="1" applyFont="1"/>
    <xf numFmtId="0" fontId="4" fillId="0" borderId="0" xfId="1" applyFont="1" applyAlignment="1">
      <alignment horizontal="center"/>
    </xf>
    <xf numFmtId="43" fontId="4" fillId="0" borderId="0" xfId="2" applyFont="1"/>
    <xf numFmtId="2" fontId="4" fillId="0" borderId="0" xfId="1" applyNumberFormat="1" applyFont="1"/>
    <xf numFmtId="43" fontId="5" fillId="0" borderId="0" xfId="2" applyFont="1"/>
    <xf numFmtId="164" fontId="5" fillId="0" borderId="0" xfId="2" applyNumberFormat="1" applyFont="1"/>
    <xf numFmtId="0" fontId="4" fillId="0" borderId="0" xfId="1" quotePrefix="1" applyFont="1" applyAlignment="1">
      <alignment horizontal="left"/>
    </xf>
    <xf numFmtId="164" fontId="4" fillId="0" borderId="0" xfId="2" applyNumberFormat="1" applyFont="1"/>
    <xf numFmtId="164" fontId="4" fillId="0" borderId="0" xfId="1" applyNumberFormat="1" applyFont="1"/>
    <xf numFmtId="43" fontId="4" fillId="0" borderId="0" xfId="1" applyNumberFormat="1" applyFont="1"/>
    <xf numFmtId="4" fontId="4" fillId="0" borderId="0" xfId="1" applyNumberFormat="1" applyFont="1"/>
    <xf numFmtId="1" fontId="4" fillId="0" borderId="0" xfId="1" applyNumberFormat="1" applyFont="1"/>
    <xf numFmtId="3" fontId="4" fillId="0" borderId="0" xfId="1" applyNumberFormat="1" applyFont="1"/>
    <xf numFmtId="3" fontId="4" fillId="0" borderId="0" xfId="1" quotePrefix="1" applyNumberFormat="1" applyFont="1" applyAlignment="1">
      <alignment horizontal="left"/>
    </xf>
    <xf numFmtId="0" fontId="5" fillId="0" borderId="0" xfId="1" applyFont="1"/>
    <xf numFmtId="0" fontId="4" fillId="0" borderId="0" xfId="1" applyFont="1" applyAlignment="1">
      <alignment horizontal="left"/>
    </xf>
    <xf numFmtId="0" fontId="4" fillId="0" borderId="1" xfId="1" applyFont="1" applyBorder="1" applyAlignment="1">
      <alignment horizontal="center"/>
    </xf>
    <xf numFmtId="0" fontId="4" fillId="0" borderId="1" xfId="1" quotePrefix="1" applyFont="1" applyBorder="1" applyAlignment="1">
      <alignment horizontal="left"/>
    </xf>
    <xf numFmtId="0" fontId="4" fillId="0" borderId="1" xfId="1" applyFont="1" applyBorder="1"/>
    <xf numFmtId="43" fontId="4" fillId="0" borderId="1" xfId="2" applyFont="1" applyBorder="1"/>
    <xf numFmtId="164" fontId="5" fillId="0" borderId="1" xfId="2" applyNumberFormat="1" applyFont="1" applyBorder="1"/>
    <xf numFmtId="0" fontId="4" fillId="0" borderId="2" xfId="1" quotePrefix="1" applyFont="1" applyBorder="1" applyAlignment="1">
      <alignment horizontal="left"/>
    </xf>
    <xf numFmtId="0" fontId="4" fillId="0" borderId="2" xfId="1" applyFont="1" applyBorder="1"/>
    <xf numFmtId="164" fontId="4" fillId="0" borderId="2" xfId="1" applyNumberFormat="1" applyFont="1" applyBorder="1"/>
    <xf numFmtId="43" fontId="4" fillId="0" borderId="1" xfId="1" applyNumberFormat="1" applyFont="1" applyBorder="1"/>
    <xf numFmtId="1" fontId="4" fillId="0" borderId="1" xfId="1" applyNumberFormat="1" applyFont="1" applyBorder="1"/>
    <xf numFmtId="3" fontId="5" fillId="0" borderId="1" xfId="1" applyNumberFormat="1" applyFont="1" applyBorder="1"/>
    <xf numFmtId="3" fontId="4" fillId="0" borderId="1" xfId="1" applyNumberFormat="1" applyFont="1" applyBorder="1"/>
    <xf numFmtId="0" fontId="4" fillId="0" borderId="3" xfId="1" quotePrefix="1" applyFont="1" applyBorder="1" applyAlignment="1">
      <alignment horizontal="left"/>
    </xf>
    <xf numFmtId="3" fontId="4" fillId="0" borderId="3" xfId="1" applyNumberFormat="1" applyFont="1" applyBorder="1"/>
    <xf numFmtId="0" fontId="4" fillId="0" borderId="0" xfId="1" applyFont="1" applyAlignment="1">
      <alignment horizontal="left"/>
    </xf>
    <xf numFmtId="0" fontId="4" fillId="0" borderId="0" xfId="1" quotePrefix="1" applyFont="1" applyAlignment="1">
      <alignment horizontal="center"/>
    </xf>
  </cellXfs>
  <cellStyles count="5">
    <cellStyle name="Comma 2" xfId="2"/>
    <cellStyle name="Normal" xfId="0" builtinId="0"/>
    <cellStyle name="Normal 2" xfId="1"/>
    <cellStyle name="Normal 3" xfId="3"/>
    <cellStyle name="Percent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235305376010784"/>
          <c:y val="5.8874177763209669E-2"/>
          <c:w val="0.72457795376733991"/>
          <c:h val="0.61589997487850334"/>
        </c:manualLayout>
      </c:layout>
      <c:lineChart>
        <c:grouping val="standard"/>
        <c:varyColors val="0"/>
        <c:ser>
          <c:idx val="0"/>
          <c:order val="0"/>
          <c:tx>
            <c:strRef>
              <c:f>'Oppgave 1.4'!$A$20</c:f>
              <c:strCache>
                <c:ptCount val="1"/>
                <c:pt idx="0">
                  <c:v>Omsetning </c:v>
                </c:pt>
              </c:strCache>
            </c:strRef>
          </c:tx>
          <c:marker>
            <c:symbol val="none"/>
          </c:marker>
          <c:cat>
            <c:numRef>
              <c:f>'Oppgave 1.4'!$B$34:$E$34</c:f>
              <c:numCache>
                <c:formatCode>#,##0</c:formatCode>
                <c:ptCount val="4"/>
                <c:pt idx="1">
                  <c:v>15000</c:v>
                </c:pt>
                <c:pt idx="2">
                  <c:v>30000</c:v>
                </c:pt>
                <c:pt idx="3">
                  <c:v>45000</c:v>
                </c:pt>
              </c:numCache>
            </c:numRef>
          </c:cat>
          <c:val>
            <c:numRef>
              <c:f>'Oppgave 1.4'!$B$20:$E$20</c:f>
              <c:numCache>
                <c:formatCode>#,##0</c:formatCode>
                <c:ptCount val="4"/>
                <c:pt idx="0">
                  <c:v>0</c:v>
                </c:pt>
                <c:pt idx="1">
                  <c:v>300</c:v>
                </c:pt>
                <c:pt idx="2">
                  <c:v>600</c:v>
                </c:pt>
                <c:pt idx="3">
                  <c:v>900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'Oppgave 1.4'!$A$21</c:f>
              <c:strCache>
                <c:ptCount val="1"/>
                <c:pt idx="0">
                  <c:v>Variable enhetskostnader </c:v>
                </c:pt>
              </c:strCache>
            </c:strRef>
          </c:tx>
          <c:marker>
            <c:symbol val="none"/>
          </c:marker>
          <c:cat>
            <c:numRef>
              <c:f>'Oppgave 1.4'!$B$34:$E$34</c:f>
              <c:numCache>
                <c:formatCode>#,##0</c:formatCode>
                <c:ptCount val="4"/>
                <c:pt idx="1">
                  <c:v>15000</c:v>
                </c:pt>
                <c:pt idx="2">
                  <c:v>30000</c:v>
                </c:pt>
                <c:pt idx="3">
                  <c:v>45000</c:v>
                </c:pt>
              </c:numCache>
            </c:numRef>
          </c:cat>
          <c:val>
            <c:numRef>
              <c:f>'Oppgave 1.4'!$B$21:$E$21</c:f>
              <c:numCache>
                <c:formatCode>#,##0</c:formatCode>
                <c:ptCount val="4"/>
                <c:pt idx="0">
                  <c:v>0</c:v>
                </c:pt>
                <c:pt idx="1">
                  <c:v>112.5</c:v>
                </c:pt>
                <c:pt idx="2">
                  <c:v>225</c:v>
                </c:pt>
                <c:pt idx="3">
                  <c:v>337.5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'Oppgave 1.4'!$A$22</c:f>
              <c:strCache>
                <c:ptCount val="1"/>
                <c:pt idx="0">
                  <c:v>Andel faste kostnader</c:v>
                </c:pt>
              </c:strCache>
            </c:strRef>
          </c:tx>
          <c:marker>
            <c:symbol val="none"/>
          </c:marker>
          <c:cat>
            <c:numRef>
              <c:f>'Oppgave 1.4'!$B$34:$E$34</c:f>
              <c:numCache>
                <c:formatCode>#,##0</c:formatCode>
                <c:ptCount val="4"/>
                <c:pt idx="1">
                  <c:v>15000</c:v>
                </c:pt>
                <c:pt idx="2">
                  <c:v>30000</c:v>
                </c:pt>
                <c:pt idx="3">
                  <c:v>45000</c:v>
                </c:pt>
              </c:numCache>
            </c:numRef>
          </c:cat>
          <c:val>
            <c:numRef>
              <c:f>'Oppgave 1.4'!$B$22:$E$22</c:f>
              <c:numCache>
                <c:formatCode>#,##0</c:formatCode>
                <c:ptCount val="4"/>
                <c:pt idx="0">
                  <c:v>350</c:v>
                </c:pt>
                <c:pt idx="1">
                  <c:v>350</c:v>
                </c:pt>
                <c:pt idx="2">
                  <c:v>350</c:v>
                </c:pt>
                <c:pt idx="3">
                  <c:v>350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'Oppgave 1.4'!$A$23</c:f>
              <c:strCache>
                <c:ptCount val="1"/>
                <c:pt idx="0">
                  <c:v>Totale kostnader </c:v>
                </c:pt>
              </c:strCache>
            </c:strRef>
          </c:tx>
          <c:marker>
            <c:symbol val="none"/>
          </c:marker>
          <c:cat>
            <c:numRef>
              <c:f>'Oppgave 1.4'!$B$34:$E$34</c:f>
              <c:numCache>
                <c:formatCode>#,##0</c:formatCode>
                <c:ptCount val="4"/>
                <c:pt idx="1">
                  <c:v>15000</c:v>
                </c:pt>
                <c:pt idx="2">
                  <c:v>30000</c:v>
                </c:pt>
                <c:pt idx="3">
                  <c:v>45000</c:v>
                </c:pt>
              </c:numCache>
            </c:numRef>
          </c:cat>
          <c:val>
            <c:numRef>
              <c:f>'Oppgave 1.4'!$B$23:$E$23</c:f>
              <c:numCache>
                <c:formatCode>#,##0</c:formatCode>
                <c:ptCount val="4"/>
                <c:pt idx="0">
                  <c:v>350</c:v>
                </c:pt>
                <c:pt idx="1">
                  <c:v>462.5</c:v>
                </c:pt>
                <c:pt idx="2">
                  <c:v>575</c:v>
                </c:pt>
                <c:pt idx="3">
                  <c:v>687.5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'Oppgave 1.4'!$A$24</c:f>
              <c:strCache>
                <c:ptCount val="1"/>
                <c:pt idx="0">
                  <c:v>Resultat</c:v>
                </c:pt>
              </c:strCache>
            </c:strRef>
          </c:tx>
          <c:marker>
            <c:symbol val="none"/>
          </c:marker>
          <c:cat>
            <c:numRef>
              <c:f>'Oppgave 1.4'!$B$34:$E$34</c:f>
              <c:numCache>
                <c:formatCode>#,##0</c:formatCode>
                <c:ptCount val="4"/>
                <c:pt idx="1">
                  <c:v>15000</c:v>
                </c:pt>
                <c:pt idx="2">
                  <c:v>30000</c:v>
                </c:pt>
                <c:pt idx="3">
                  <c:v>45000</c:v>
                </c:pt>
              </c:numCache>
            </c:numRef>
          </c:cat>
          <c:val>
            <c:numRef>
              <c:f>'Oppgave 1.4'!$B$24:$E$24</c:f>
              <c:numCache>
                <c:formatCode>#,##0</c:formatCode>
                <c:ptCount val="4"/>
                <c:pt idx="0">
                  <c:v>-350</c:v>
                </c:pt>
                <c:pt idx="1">
                  <c:v>-162.5</c:v>
                </c:pt>
                <c:pt idx="2">
                  <c:v>25</c:v>
                </c:pt>
                <c:pt idx="3">
                  <c:v>212.5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2587520"/>
        <c:axId val="132589440"/>
      </c:lineChart>
      <c:catAx>
        <c:axId val="1325875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nb-NO" b="0"/>
                  <a:t>Produsert volum</a:t>
                </a:r>
              </a:p>
            </c:rich>
          </c:tx>
          <c:layout>
            <c:manualLayout>
              <c:xMode val="edge"/>
              <c:yMode val="edge"/>
              <c:x val="0.63773093225451016"/>
              <c:y val="0.50109181888750054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32589440"/>
        <c:crosses val="autoZero"/>
        <c:auto val="1"/>
        <c:lblAlgn val="ctr"/>
        <c:lblOffset val="100"/>
        <c:noMultiLvlLbl val="0"/>
      </c:catAx>
      <c:valAx>
        <c:axId val="132589440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tusen kroner</a:t>
                </a:r>
              </a:p>
            </c:rich>
          </c:tx>
          <c:layout>
            <c:manualLayout>
              <c:xMode val="edge"/>
              <c:yMode val="edge"/>
              <c:x val="1.2783466709583883E-2"/>
              <c:y val="0.31726677863328023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32587520"/>
        <c:crosses val="autoZero"/>
        <c:crossBetween val="midCat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2355136382029019"/>
          <c:y val="0.69885703265973498"/>
          <c:w val="0.82441690576993187"/>
          <c:h val="6.7062695492138266E-2"/>
        </c:manualLayout>
      </c:layout>
      <c:overlay val="1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84667</xdr:colOff>
      <xdr:row>25</xdr:row>
      <xdr:rowOff>63500</xdr:rowOff>
    </xdr:from>
    <xdr:to>
      <xdr:col>5</xdr:col>
      <xdr:colOff>141817</xdr:colOff>
      <xdr:row>59</xdr:row>
      <xdr:rowOff>151342</xdr:rowOff>
    </xdr:to>
    <xdr:graphicFrame macro="">
      <xdr:nvGraphicFramePr>
        <xdr:cNvPr id="2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56"/>
  <sheetViews>
    <sheetView tabSelected="1" zoomScale="140" zoomScaleNormal="140" workbookViewId="0"/>
  </sheetViews>
  <sheetFormatPr baseColWidth="10" defaultColWidth="11.42578125" defaultRowHeight="15" x14ac:dyDescent="0.25"/>
  <cols>
    <col min="1" max="1" width="36" style="1" customWidth="1"/>
    <col min="2" max="2" width="14.28515625" style="1" customWidth="1"/>
    <col min="3" max="3" width="14.42578125" style="1" customWidth="1"/>
    <col min="4" max="4" width="12" style="1" customWidth="1"/>
    <col min="5" max="5" width="13" style="1" customWidth="1"/>
    <col min="6" max="6" width="5.140625" style="1" customWidth="1"/>
    <col min="7" max="7" width="33.140625" style="1" customWidth="1"/>
    <col min="8" max="8" width="14.28515625" style="1" customWidth="1"/>
    <col min="9" max="9" width="11.85546875" style="1" customWidth="1"/>
    <col min="10" max="10" width="13.85546875" style="1" customWidth="1"/>
    <col min="11" max="11" width="12.42578125" style="1" customWidth="1"/>
    <col min="12" max="12" width="8.7109375" style="1" customWidth="1"/>
    <col min="13" max="16384" width="11.42578125" style="1"/>
  </cols>
  <sheetData>
    <row r="1" spans="1:12" x14ac:dyDescent="0.25">
      <c r="A1" s="1" t="s">
        <v>0</v>
      </c>
    </row>
    <row r="3" spans="1:12" x14ac:dyDescent="0.25">
      <c r="A3" s="16" t="s">
        <v>1</v>
      </c>
      <c r="B3" s="2"/>
      <c r="C3" s="2"/>
      <c r="D3" s="2"/>
      <c r="E3" s="2"/>
      <c r="G3" s="31" t="s">
        <v>2</v>
      </c>
      <c r="H3" s="31"/>
      <c r="I3" s="31"/>
      <c r="J3" s="31"/>
      <c r="K3" s="31"/>
      <c r="L3" s="31"/>
    </row>
    <row r="4" spans="1:12" x14ac:dyDescent="0.25">
      <c r="A4" s="17"/>
      <c r="B4" s="17" t="s">
        <v>4</v>
      </c>
      <c r="C4" s="17" t="s">
        <v>3</v>
      </c>
      <c r="D4" s="17" t="s">
        <v>5</v>
      </c>
      <c r="E4" s="17" t="s">
        <v>5</v>
      </c>
      <c r="G4" s="17"/>
      <c r="H4" s="17" t="str">
        <f>C4</f>
        <v>Pris/enhet</v>
      </c>
      <c r="I4" s="17" t="str">
        <f>B4</f>
        <v>Forbruk/enhet</v>
      </c>
      <c r="J4" s="17" t="s">
        <v>5</v>
      </c>
      <c r="K4" s="17" t="s">
        <v>5</v>
      </c>
      <c r="L4" s="2"/>
    </row>
    <row r="5" spans="1:12" x14ac:dyDescent="0.25">
      <c r="A5" s="1" t="s">
        <v>6</v>
      </c>
      <c r="C5" s="3"/>
      <c r="D5" s="3"/>
      <c r="E5" s="3">
        <v>20</v>
      </c>
      <c r="G5" s="1" t="str">
        <f>A5</f>
        <v>Salgspris</v>
      </c>
      <c r="K5" s="4">
        <f>E5</f>
        <v>20</v>
      </c>
    </row>
    <row r="6" spans="1:12" x14ac:dyDescent="0.25">
      <c r="A6" s="1" t="s">
        <v>7</v>
      </c>
      <c r="B6" s="5">
        <v>0.05</v>
      </c>
      <c r="C6" s="6">
        <v>120</v>
      </c>
      <c r="D6" s="3">
        <f>B6*C6</f>
        <v>6</v>
      </c>
      <c r="E6" s="3"/>
      <c r="G6" s="1" t="str">
        <f>A6</f>
        <v>Pølser</v>
      </c>
      <c r="H6" s="4">
        <f t="shared" ref="H6:J7" si="0">B6</f>
        <v>0.05</v>
      </c>
      <c r="I6" s="4">
        <f t="shared" si="0"/>
        <v>120</v>
      </c>
      <c r="J6" s="4">
        <f t="shared" si="0"/>
        <v>6</v>
      </c>
    </row>
    <row r="7" spans="1:12" x14ac:dyDescent="0.25">
      <c r="A7" s="1" t="s">
        <v>8</v>
      </c>
      <c r="B7" s="3"/>
      <c r="C7" s="3"/>
      <c r="D7" s="5">
        <v>1.5</v>
      </c>
      <c r="E7" s="3"/>
      <c r="G7" s="1" t="str">
        <f>A7</f>
        <v>Sennep, ketchup, o.a.</v>
      </c>
      <c r="H7" s="4">
        <f t="shared" si="0"/>
        <v>0</v>
      </c>
      <c r="I7" s="4">
        <f t="shared" si="0"/>
        <v>0</v>
      </c>
      <c r="J7" s="4">
        <f t="shared" si="0"/>
        <v>1.5</v>
      </c>
    </row>
    <row r="8" spans="1:12" x14ac:dyDescent="0.25">
      <c r="A8" s="18" t="s">
        <v>9</v>
      </c>
      <c r="B8" s="19"/>
      <c r="C8" s="20"/>
      <c r="D8" s="20">
        <f>SUM(D6:D7)</f>
        <v>7.5</v>
      </c>
      <c r="E8" s="20">
        <f>D8</f>
        <v>7.5</v>
      </c>
      <c r="G8" s="1" t="str">
        <f>A8</f>
        <v>Sum variable enhetskostnader</v>
      </c>
      <c r="H8" s="4"/>
      <c r="I8" s="4"/>
      <c r="J8" s="4">
        <f>D8</f>
        <v>7.5</v>
      </c>
    </row>
    <row r="9" spans="1:12" x14ac:dyDescent="0.25">
      <c r="A9" s="7" t="s">
        <v>10</v>
      </c>
      <c r="C9" s="3"/>
      <c r="D9" s="3"/>
      <c r="E9" s="3">
        <f>E5-E8</f>
        <v>12.5</v>
      </c>
      <c r="I9" s="3"/>
      <c r="J9" s="3"/>
      <c r="K9" s="3"/>
    </row>
    <row r="10" spans="1:12" x14ac:dyDescent="0.25">
      <c r="G10" s="1" t="s">
        <v>11</v>
      </c>
      <c r="J10" s="8">
        <f>E11</f>
        <v>30000</v>
      </c>
    </row>
    <row r="11" spans="1:12" x14ac:dyDescent="0.25">
      <c r="A11" s="1" t="s">
        <v>11</v>
      </c>
      <c r="E11" s="6">
        <v>30000</v>
      </c>
      <c r="G11" s="7" t="s">
        <v>12</v>
      </c>
      <c r="J11" s="8">
        <f>E13</f>
        <v>350</v>
      </c>
    </row>
    <row r="12" spans="1:12" x14ac:dyDescent="0.25">
      <c r="A12" s="7" t="s">
        <v>13</v>
      </c>
      <c r="E12" s="9">
        <f>E9*E11/1000</f>
        <v>375</v>
      </c>
    </row>
    <row r="13" spans="1:12" x14ac:dyDescent="0.25">
      <c r="A13" s="18" t="s">
        <v>14</v>
      </c>
      <c r="B13" s="19"/>
      <c r="C13" s="19"/>
      <c r="D13" s="19"/>
      <c r="E13" s="21">
        <v>350</v>
      </c>
      <c r="G13" s="7" t="s">
        <v>15</v>
      </c>
      <c r="J13" s="3">
        <f>J11*1000/J10</f>
        <v>11.666666666666666</v>
      </c>
    </row>
    <row r="14" spans="1:12" x14ac:dyDescent="0.25">
      <c r="A14" s="22" t="s">
        <v>16</v>
      </c>
      <c r="B14" s="23"/>
      <c r="C14" s="23"/>
      <c r="D14" s="23"/>
      <c r="E14" s="24">
        <f>E12-E13</f>
        <v>25</v>
      </c>
      <c r="G14" s="18" t="s">
        <v>17</v>
      </c>
      <c r="H14" s="19"/>
      <c r="I14" s="19"/>
      <c r="J14" s="25">
        <f>J8+J13</f>
        <v>19.166666666666664</v>
      </c>
      <c r="K14" s="25">
        <f>J14</f>
        <v>19.166666666666664</v>
      </c>
    </row>
    <row r="15" spans="1:12" x14ac:dyDescent="0.25">
      <c r="G15" s="7" t="s">
        <v>18</v>
      </c>
      <c r="K15" s="11">
        <f>K5-K14</f>
        <v>0.8333333333333357</v>
      </c>
    </row>
    <row r="16" spans="1:12" x14ac:dyDescent="0.25">
      <c r="G16" s="18" t="s">
        <v>16</v>
      </c>
      <c r="H16" s="19"/>
      <c r="I16" s="19"/>
      <c r="J16" s="19"/>
      <c r="K16" s="26">
        <f>K15*J10/1000</f>
        <v>25.000000000000071</v>
      </c>
    </row>
    <row r="17" spans="1:14" x14ac:dyDescent="0.25">
      <c r="K17" s="12"/>
    </row>
    <row r="18" spans="1:14" ht="15" customHeight="1" x14ac:dyDescent="0.25">
      <c r="B18" s="32" t="str">
        <f>A11</f>
        <v>Salgsvolum (enheter)</v>
      </c>
      <c r="C18" s="32"/>
      <c r="D18" s="32"/>
      <c r="E18" s="32"/>
      <c r="K18" s="12"/>
    </row>
    <row r="19" spans="1:14" x14ac:dyDescent="0.25">
      <c r="A19" s="19"/>
      <c r="B19" s="27">
        <v>0</v>
      </c>
      <c r="C19" s="27">
        <v>15000</v>
      </c>
      <c r="D19" s="28">
        <f>$C$19+C19</f>
        <v>30000</v>
      </c>
      <c r="E19" s="28">
        <f>$C$19+D19</f>
        <v>45000</v>
      </c>
      <c r="F19" s="13"/>
      <c r="H19" s="13"/>
      <c r="I19" s="13"/>
      <c r="J19" s="13"/>
      <c r="K19" s="13"/>
      <c r="L19" s="13"/>
    </row>
    <row r="20" spans="1:14" x14ac:dyDescent="0.25">
      <c r="A20" s="7" t="s">
        <v>19</v>
      </c>
      <c r="B20" s="13">
        <f>$E$5*B19/1000</f>
        <v>0</v>
      </c>
      <c r="C20" s="13">
        <f>$E$5*C19/1000</f>
        <v>300</v>
      </c>
      <c r="D20" s="13">
        <f>$E$5*D19/1000</f>
        <v>600</v>
      </c>
      <c r="E20" s="13">
        <f>$E$5*E19/1000</f>
        <v>900</v>
      </c>
      <c r="F20" s="13"/>
      <c r="G20" s="14"/>
      <c r="H20" s="13"/>
      <c r="I20" s="13"/>
      <c r="J20" s="13"/>
      <c r="K20" s="13"/>
      <c r="L20" s="13"/>
    </row>
    <row r="21" spans="1:14" x14ac:dyDescent="0.25">
      <c r="A21" s="7" t="s">
        <v>20</v>
      </c>
      <c r="B21" s="13">
        <f>$E$9*B19/1000</f>
        <v>0</v>
      </c>
      <c r="C21" s="13">
        <f>$E$8*C19/1000</f>
        <v>112.5</v>
      </c>
      <c r="D21" s="13">
        <f>$E$8*D19/1000</f>
        <v>225</v>
      </c>
      <c r="E21" s="13">
        <f>$E$8*E19/1000</f>
        <v>337.5</v>
      </c>
      <c r="F21" s="13"/>
      <c r="H21" s="9"/>
      <c r="I21" s="9"/>
      <c r="J21" s="9"/>
      <c r="K21" s="9"/>
      <c r="L21" s="9"/>
    </row>
    <row r="22" spans="1:14" x14ac:dyDescent="0.25">
      <c r="A22" s="18" t="s">
        <v>21</v>
      </c>
      <c r="B22" s="28">
        <f>$E$13</f>
        <v>350</v>
      </c>
      <c r="C22" s="28">
        <f>$E$13</f>
        <v>350</v>
      </c>
      <c r="D22" s="28">
        <f>$E$13</f>
        <v>350</v>
      </c>
      <c r="E22" s="28">
        <f>$E$13</f>
        <v>350</v>
      </c>
      <c r="F22" s="13"/>
    </row>
    <row r="23" spans="1:14" ht="14.25" customHeight="1" x14ac:dyDescent="0.25">
      <c r="A23" s="7" t="s">
        <v>22</v>
      </c>
      <c r="B23" s="13">
        <f>B21+B22</f>
        <v>350</v>
      </c>
      <c r="C23" s="13">
        <f>C21+C22</f>
        <v>462.5</v>
      </c>
      <c r="D23" s="13">
        <f>D21+D22</f>
        <v>575</v>
      </c>
      <c r="E23" s="13">
        <f>E21+E22</f>
        <v>687.5</v>
      </c>
      <c r="F23" s="13"/>
    </row>
    <row r="24" spans="1:14" ht="15.75" thickBot="1" x14ac:dyDescent="0.3">
      <c r="A24" s="29" t="s">
        <v>23</v>
      </c>
      <c r="B24" s="30">
        <f>B20-B23</f>
        <v>-350</v>
      </c>
      <c r="C24" s="30">
        <f>C20-C23</f>
        <v>-162.5</v>
      </c>
      <c r="D24" s="30">
        <f>D20-D23</f>
        <v>25</v>
      </c>
      <c r="E24" s="30">
        <f>E20-E23</f>
        <v>212.5</v>
      </c>
      <c r="F24" s="13"/>
      <c r="H24" s="5"/>
    </row>
    <row r="25" spans="1:14" ht="15.75" thickTop="1" x14ac:dyDescent="0.25">
      <c r="B25" s="13"/>
      <c r="C25" s="13"/>
      <c r="D25" s="13"/>
      <c r="E25" s="13"/>
      <c r="F25" s="13"/>
      <c r="J25" s="2"/>
      <c r="K25" s="2"/>
      <c r="L25" s="2"/>
      <c r="M25" s="2"/>
      <c r="N25" s="2"/>
    </row>
    <row r="26" spans="1:14" x14ac:dyDescent="0.25">
      <c r="B26" s="13"/>
      <c r="C26" s="13"/>
      <c r="D26" s="13"/>
      <c r="E26" s="13"/>
      <c r="F26" s="13"/>
      <c r="L26" s="3"/>
      <c r="M26" s="3"/>
      <c r="N26" s="3"/>
    </row>
    <row r="27" spans="1:14" x14ac:dyDescent="0.25">
      <c r="B27" s="13"/>
      <c r="C27" s="13"/>
      <c r="D27" s="13"/>
      <c r="E27" s="13"/>
      <c r="F27" s="13"/>
      <c r="K27" s="3"/>
      <c r="L27" s="3"/>
      <c r="M27" s="3"/>
      <c r="N27" s="3"/>
    </row>
    <row r="28" spans="1:14" x14ac:dyDescent="0.25">
      <c r="A28" s="13"/>
      <c r="B28" s="13"/>
      <c r="C28" s="13"/>
      <c r="D28" s="13"/>
      <c r="E28" s="13"/>
      <c r="F28" s="13"/>
      <c r="K28" s="3"/>
      <c r="L28" s="3"/>
      <c r="M28" s="3"/>
      <c r="N28" s="3"/>
    </row>
    <row r="29" spans="1:14" x14ac:dyDescent="0.25">
      <c r="B29" s="13"/>
      <c r="C29" s="13"/>
      <c r="D29" s="13"/>
      <c r="E29" s="13"/>
      <c r="F29" s="13"/>
      <c r="G29" s="5"/>
      <c r="H29" s="10"/>
      <c r="I29" s="10"/>
      <c r="L29" s="3"/>
      <c r="M29" s="3"/>
      <c r="N29" s="3"/>
    </row>
    <row r="30" spans="1:14" x14ac:dyDescent="0.25">
      <c r="H30" s="9"/>
      <c r="I30" s="9"/>
      <c r="J30" s="7"/>
      <c r="L30" s="3"/>
      <c r="M30" s="3"/>
      <c r="N30" s="3"/>
    </row>
    <row r="31" spans="1:14" x14ac:dyDescent="0.25">
      <c r="J31" s="7"/>
      <c r="L31" s="3"/>
      <c r="M31" s="3"/>
      <c r="N31" s="3"/>
    </row>
    <row r="33" spans="1:14" x14ac:dyDescent="0.25">
      <c r="J33" s="7"/>
      <c r="N33" s="8"/>
    </row>
    <row r="34" spans="1:14" x14ac:dyDescent="0.25">
      <c r="A34" s="7" t="s">
        <v>24</v>
      </c>
      <c r="C34" s="13">
        <f>C19</f>
        <v>15000</v>
      </c>
      <c r="D34" s="13">
        <f>D19</f>
        <v>30000</v>
      </c>
      <c r="E34" s="13">
        <f>E19</f>
        <v>45000</v>
      </c>
      <c r="J34" s="7"/>
      <c r="N34" s="9"/>
    </row>
    <row r="35" spans="1:14" x14ac:dyDescent="0.25">
      <c r="J35" s="7"/>
      <c r="N35" s="8"/>
    </row>
    <row r="36" spans="1:14" x14ac:dyDescent="0.25">
      <c r="J36" s="7"/>
      <c r="N36" s="9"/>
    </row>
    <row r="38" spans="1:14" x14ac:dyDescent="0.25">
      <c r="G38" s="13"/>
    </row>
    <row r="46" spans="1:14" x14ac:dyDescent="0.25">
      <c r="C46" s="15"/>
    </row>
    <row r="49" spans="1:8" x14ac:dyDescent="0.25">
      <c r="A49" s="7"/>
    </row>
    <row r="56" spans="1:8" x14ac:dyDescent="0.25">
      <c r="F56" s="13"/>
      <c r="G56" s="13"/>
      <c r="H56" s="13"/>
    </row>
  </sheetData>
  <mergeCells count="2">
    <mergeCell ref="G3:L3"/>
    <mergeCell ref="B18:E18"/>
  </mergeCells>
  <printOptions gridLines="1"/>
  <pageMargins left="0.75" right="0.75" top="1" bottom="1" header="0.5" footer="0.5"/>
  <pageSetup paperSize="9" orientation="portrait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Oppgave 1.4</vt:lpstr>
    </vt:vector>
  </TitlesOfParts>
  <Company>Norges Handelshøyskole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PIG</dc:creator>
  <cp:lastModifiedBy>Malgorzata Golinska</cp:lastModifiedBy>
  <dcterms:created xsi:type="dcterms:W3CDTF">2015-10-25T13:17:40Z</dcterms:created>
  <dcterms:modified xsi:type="dcterms:W3CDTF">2015-12-08T07:49:20Z</dcterms:modified>
</cp:coreProperties>
</file>