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activeTab="5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<sst xmlns="http://schemas.openxmlformats.org/spreadsheetml/2006/main" count="145" uniqueCount="104">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</sst>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71" t="s">
        <v>19</v>
      </c>
      <c r="C2" s="71"/>
      <c r="D2" s="71"/>
      <c r="E2" s="71"/>
      <c r="F2" s="71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71"/>
      <c r="C10" s="71"/>
      <c r="D10" s="71"/>
      <c r="E10" s="71"/>
      <c r="F10" s="71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41" customWidth="1"/>
    <col min="7" max="7" width="2.28515625" style="41" customWidth="1"/>
    <col min="8" max="8" width="7.140625" style="41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2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.75" thickBot="1" x14ac:dyDescent="0.3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.75" thickTop="1" x14ac:dyDescent="0.2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.75" thickTop="1" x14ac:dyDescent="0.25">
      <c r="L25" s="41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29">
        <v>100</v>
      </c>
      <c r="C5" s="30"/>
      <c r="D5" s="12" t="s">
        <v>61</v>
      </c>
      <c r="E5" s="14">
        <v>30</v>
      </c>
      <c r="F5" s="14"/>
    </row>
    <row r="6" spans="1:9" x14ac:dyDescent="0.25">
      <c r="A6" s="12">
        <v>1</v>
      </c>
      <c r="B6" s="31">
        <f>B5*(1+$B$3)</f>
        <v>105</v>
      </c>
      <c r="C6" s="31"/>
      <c r="D6" s="12" t="str">
        <f>IF(E4&gt;=0,"Inflatert pris","Deflatert pris")</f>
        <v>Inflatert pris</v>
      </c>
      <c r="E6" s="31">
        <f>E3*(1+E4)^E5</f>
        <v>432.19423751506622</v>
      </c>
      <c r="F6" s="31"/>
    </row>
    <row r="7" spans="1:9" x14ac:dyDescent="0.25">
      <c r="A7" s="12">
        <v>2</v>
      </c>
      <c r="B7" s="31">
        <f t="shared" ref="B7:B15" si="0">B6*(1+$B$3)</f>
        <v>110.25</v>
      </c>
      <c r="C7" s="31"/>
    </row>
    <row r="8" spans="1:9" x14ac:dyDescent="0.25">
      <c r="A8" s="12">
        <v>3</v>
      </c>
      <c r="B8" s="31">
        <f t="shared" si="0"/>
        <v>115.7625</v>
      </c>
      <c r="C8" s="31"/>
      <c r="D8" s="12" t="s">
        <v>62</v>
      </c>
    </row>
    <row r="9" spans="1:9" x14ac:dyDescent="0.25">
      <c r="A9" s="12">
        <v>4</v>
      </c>
      <c r="B9" s="31">
        <f t="shared" si="0"/>
        <v>121.55062500000001</v>
      </c>
      <c r="C9" s="31"/>
      <c r="D9" s="12" t="s">
        <v>58</v>
      </c>
      <c r="E9" s="14">
        <v>100</v>
      </c>
    </row>
    <row r="10" spans="1:9" x14ac:dyDescent="0.25">
      <c r="A10" s="12">
        <v>5</v>
      </c>
      <c r="B10" s="31">
        <f t="shared" si="0"/>
        <v>127.62815625000002</v>
      </c>
      <c r="C10" s="3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31">
        <f t="shared" si="0"/>
        <v>134.00956406250003</v>
      </c>
      <c r="C11" s="31"/>
      <c r="D11" s="12" t="s">
        <v>61</v>
      </c>
      <c r="E11" s="14">
        <v>10</v>
      </c>
      <c r="H11" s="21"/>
      <c r="I11" s="48"/>
    </row>
    <row r="12" spans="1:9" x14ac:dyDescent="0.25">
      <c r="A12" s="12">
        <v>7</v>
      </c>
      <c r="B12" s="31">
        <f t="shared" si="0"/>
        <v>140.71004226562505</v>
      </c>
      <c r="C12" s="31"/>
      <c r="D12" s="12" t="str">
        <f>IF(E10&gt;=0,"Inflatert pris","Deflatert pris")</f>
        <v>Deflatert pris</v>
      </c>
      <c r="E12" s="31">
        <f>E9*(1+E10)^E11</f>
        <v>73.742412689492824</v>
      </c>
      <c r="H12" s="20"/>
    </row>
    <row r="13" spans="1:9" x14ac:dyDescent="0.25">
      <c r="A13" s="12">
        <v>8</v>
      </c>
      <c r="B13" s="31">
        <f t="shared" si="0"/>
        <v>147.74554437890632</v>
      </c>
      <c r="C13" s="31"/>
      <c r="H13" s="29"/>
    </row>
    <row r="14" spans="1:9" x14ac:dyDescent="0.25">
      <c r="A14" s="12">
        <v>9</v>
      </c>
      <c r="B14" s="31">
        <f t="shared" si="0"/>
        <v>155.13282159785163</v>
      </c>
      <c r="C14" s="31"/>
      <c r="D14" s="12" t="s">
        <v>56</v>
      </c>
    </row>
    <row r="15" spans="1:9" x14ac:dyDescent="0.25">
      <c r="A15" s="12">
        <v>10</v>
      </c>
      <c r="B15" s="31">
        <f t="shared" si="0"/>
        <v>162.88946267774421</v>
      </c>
      <c r="C15" s="3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2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38"/>
      <c r="D10" s="22"/>
      <c r="E10" s="50">
        <v>12000</v>
      </c>
      <c r="G10" s="3"/>
    </row>
    <row r="11" spans="1:9" ht="15.75" thickBot="1" x14ac:dyDescent="0.3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9.42578125" style="65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25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25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25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25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25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25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25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25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25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25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5.75" outlineLevel="1" thickBot="1" x14ac:dyDescent="0.3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5.75" outlineLevel="1" thickTop="1" x14ac:dyDescent="0.25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25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25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25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tabSelected="1"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82</v>
      </c>
      <c r="B2" s="71" t="s">
        <v>19</v>
      </c>
      <c r="C2" s="71"/>
    </row>
    <row r="3" spans="1:3" x14ac:dyDescent="0.25">
      <c r="A3" s="22"/>
      <c r="B3" s="35">
        <v>1960</v>
      </c>
      <c r="C3" s="35">
        <v>2008</v>
      </c>
    </row>
    <row r="4" spans="1:3" x14ac:dyDescent="0.25">
      <c r="A4" s="12" t="s">
        <v>83</v>
      </c>
      <c r="B4" s="14">
        <v>11.6</v>
      </c>
      <c r="C4" s="14">
        <v>124.4</v>
      </c>
    </row>
    <row r="5" spans="1:3" x14ac:dyDescent="0.25">
      <c r="A5" s="12" t="s">
        <v>84</v>
      </c>
      <c r="B5" s="14">
        <v>6</v>
      </c>
      <c r="C5" s="14"/>
    </row>
    <row r="6" spans="1:3" x14ac:dyDescent="0.25">
      <c r="A6" s="12" t="s">
        <v>85</v>
      </c>
      <c r="B6" s="32">
        <f>B5*C4/B4</f>
        <v>64.344827586206904</v>
      </c>
    </row>
    <row r="7" spans="1:3" x14ac:dyDescent="0.25">
      <c r="A7" s="22" t="s">
        <v>86</v>
      </c>
      <c r="B7" s="36"/>
      <c r="C7" s="36">
        <f>C11*B4/C4</f>
        <v>9.32475884244373</v>
      </c>
    </row>
    <row r="8" spans="1:3" x14ac:dyDescent="0.25">
      <c r="B8" s="32"/>
    </row>
    <row r="9" spans="1:3" x14ac:dyDescent="0.25">
      <c r="A9" s="12" t="s">
        <v>87</v>
      </c>
      <c r="B9" s="71" t="s">
        <v>19</v>
      </c>
      <c r="C9" s="71"/>
    </row>
    <row r="10" spans="1:3" x14ac:dyDescent="0.25">
      <c r="A10" s="22"/>
      <c r="B10" s="37">
        <f>B3</f>
        <v>1960</v>
      </c>
      <c r="C10" s="37">
        <f>C3</f>
        <v>2008</v>
      </c>
    </row>
    <row r="11" spans="1:3" x14ac:dyDescent="0.25">
      <c r="A11" s="12" t="s">
        <v>88</v>
      </c>
      <c r="B11" s="32">
        <f>B5</f>
        <v>6</v>
      </c>
      <c r="C11" s="33">
        <v>100</v>
      </c>
    </row>
    <row r="12" spans="1:3" x14ac:dyDescent="0.25">
      <c r="A12" s="12" t="s">
        <v>89</v>
      </c>
      <c r="B12" s="15">
        <v>14560</v>
      </c>
      <c r="C12" s="15">
        <v>421185</v>
      </c>
    </row>
    <row r="13" spans="1:3" x14ac:dyDescent="0.25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25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25">
      <c r="B15" s="20"/>
      <c r="C15" s="20"/>
    </row>
    <row r="16" spans="1:3" x14ac:dyDescent="0.25">
      <c r="B16" s="71" t="s">
        <v>19</v>
      </c>
      <c r="C16" s="71"/>
    </row>
    <row r="17" spans="1:4" x14ac:dyDescent="0.25">
      <c r="A17" s="22"/>
      <c r="B17" s="35">
        <v>1960</v>
      </c>
      <c r="C17" s="35">
        <v>2008</v>
      </c>
      <c r="D17" s="38" t="s">
        <v>92</v>
      </c>
    </row>
    <row r="18" spans="1:4" x14ac:dyDescent="0.25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25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25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25">
      <c r="A21" s="12" t="s">
        <v>96</v>
      </c>
      <c r="C21" s="16">
        <f>C20/C18*B18</f>
        <v>39274.485530546619</v>
      </c>
    </row>
    <row r="22" spans="1:4" ht="15.75" thickBot="1" x14ac:dyDescent="0.3">
      <c r="A22" s="18" t="s">
        <v>97</v>
      </c>
      <c r="B22" s="18"/>
      <c r="C22" s="19"/>
      <c r="D22" s="39">
        <f>(C21/B20)^(1/(C17-B17))-1</f>
        <v>2.0888018636320949E-2</v>
      </c>
    </row>
    <row r="23" spans="1:4" ht="15.75" thickTop="1" x14ac:dyDescent="0.25"/>
    <row r="24" spans="1:4" x14ac:dyDescent="0.25">
      <c r="B24" s="71"/>
      <c r="C24" s="71"/>
    </row>
    <row r="25" spans="1:4" x14ac:dyDescent="0.25">
      <c r="B25" s="14"/>
      <c r="C25" s="14"/>
    </row>
    <row r="26" spans="1:4" x14ac:dyDescent="0.25">
      <c r="B26" s="14"/>
      <c r="C26" s="14"/>
      <c r="D26" s="34"/>
    </row>
    <row r="27" spans="1:4" x14ac:dyDescent="0.25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2016-01-08T09:57:36Z</dcterms:modified>
</cp:coreProperties>
</file>