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13_ncr:1_{3CFD1B15-14AD-46E0-9DAF-788FE67F72B8}" xr6:coauthVersionLast="45" xr6:coauthVersionMax="45" xr10:uidLastSave="{00000000-0000-0000-0000-000000000000}"/>
  <bookViews>
    <workbookView xWindow="2355" yWindow="1620" windowWidth="21195" windowHeight="15705" activeTab="1" xr2:uid="{00000000-000D-0000-FFFF-FFFF00000000}"/>
  </bookViews>
  <sheets>
    <sheet name="Oppgave 4.7" sheetId="6" r:id="rId1"/>
    <sheet name="Oppgave 4.9" sheetId="17" r:id="rId2"/>
    <sheet name="Oppgave 4.10" sheetId="4" r:id="rId3"/>
    <sheet name="Sheet9" sheetId="9" r:id="rId4"/>
    <sheet name="Sheet10" sheetId="10" r:id="rId5"/>
    <sheet name="Sheet11" sheetId="11" r:id="rId6"/>
    <sheet name="Sheet12" sheetId="12" r:id="rId7"/>
    <sheet name="Sheet13" sheetId="13" r:id="rId8"/>
    <sheet name="Sheet14" sheetId="14" r:id="rId9"/>
    <sheet name="Sheet15" sheetId="15" r:id="rId10"/>
    <sheet name="Sheet16" sheetId="1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17" l="1"/>
  <c r="B33" i="17" s="1"/>
  <c r="B34" i="17" s="1"/>
  <c r="B35" i="17" s="1"/>
  <c r="F20" i="17"/>
  <c r="E20" i="17"/>
  <c r="D20" i="17"/>
  <c r="C20" i="17"/>
  <c r="F21" i="17"/>
  <c r="E21" i="17"/>
  <c r="D21" i="17"/>
  <c r="C21" i="17"/>
  <c r="F19" i="17"/>
  <c r="E19" i="17"/>
  <c r="D19" i="17"/>
  <c r="C19" i="17"/>
  <c r="B19" i="17"/>
  <c r="B23" i="17"/>
  <c r="A37" i="17" s="1"/>
  <c r="B37" i="17" s="1"/>
  <c r="F11" i="17"/>
  <c r="F12" i="17" s="1"/>
  <c r="F8" i="17" s="1"/>
  <c r="F22" i="17" s="1"/>
  <c r="F23" i="17" s="1"/>
  <c r="A41" i="17" s="1"/>
  <c r="B41" i="17" s="1"/>
  <c r="E11" i="17"/>
  <c r="E12" i="17"/>
  <c r="E8" i="17" s="1"/>
  <c r="E22" i="17" s="1"/>
  <c r="D11" i="17"/>
  <c r="D12" i="17"/>
  <c r="D8" i="17" s="1"/>
  <c r="D22" i="17" s="1"/>
  <c r="C11" i="17"/>
  <c r="C12" i="17"/>
  <c r="C8" i="17" s="1"/>
  <c r="C22" i="17" s="1"/>
  <c r="C23" i="17" s="1"/>
  <c r="H6" i="4"/>
  <c r="H7" i="4"/>
  <c r="G6" i="4"/>
  <c r="G7" i="4" s="1"/>
  <c r="F6" i="4"/>
  <c r="F7" i="4" s="1"/>
  <c r="E6" i="4"/>
  <c r="E7" i="4" s="1"/>
  <c r="D6" i="4"/>
  <c r="D7" i="4" s="1"/>
  <c r="C7" i="4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A38" i="17" l="1"/>
  <c r="B38" i="17" s="1"/>
  <c r="E23" i="17"/>
  <c r="A40" i="17" s="1"/>
  <c r="B40" i="17" s="1"/>
  <c r="D23" i="17"/>
  <c r="A39" i="17" s="1"/>
  <c r="B39" i="17" s="1"/>
  <c r="B42" i="17" l="1"/>
  <c r="G23" i="17"/>
</calcChain>
</file>

<file path=xl/sharedStrings.xml><?xml version="1.0" encoding="utf-8"?>
<sst xmlns="http://schemas.openxmlformats.org/spreadsheetml/2006/main" count="53" uniqueCount="40">
  <si>
    <t xml:space="preserve"> </t>
  </si>
  <si>
    <t>Restlån</t>
  </si>
  <si>
    <t>Avdrag</t>
  </si>
  <si>
    <t>Rentesats, %</t>
  </si>
  <si>
    <t>Rentebeløp</t>
  </si>
  <si>
    <t>Kontantstrøm</t>
  </si>
  <si>
    <t>Diskonteringsrente, %</t>
  </si>
  <si>
    <t>Internrente</t>
  </si>
  <si>
    <t>A</t>
  </si>
  <si>
    <t>B</t>
  </si>
  <si>
    <t>Prosjekt A</t>
  </si>
  <si>
    <t>Prosjekt B</t>
  </si>
  <si>
    <t>År</t>
  </si>
  <si>
    <r>
      <t>DENNE ER LIMT INN FRA REGNEARKET</t>
    </r>
    <r>
      <rPr>
        <i/>
        <sz val="11"/>
        <rFont val="Times New Roman"/>
        <family val="1"/>
      </rPr>
      <t xml:space="preserve"> Lønnsomhet</t>
    </r>
    <r>
      <rPr>
        <sz val="11"/>
        <rFont val="Times New Roman"/>
        <family val="1"/>
      </rPr>
      <t>. Bruk denne i boka</t>
    </r>
  </si>
  <si>
    <t>Anleggsinvestering</t>
  </si>
  <si>
    <t>Salgsinntekter</t>
  </si>
  <si>
    <t>Skatt</t>
  </si>
  <si>
    <t>Ny arbeidskapital</t>
  </si>
  <si>
    <t>Driftskostnader (inklusive avskrivninger)</t>
  </si>
  <si>
    <t>Avskrivininger</t>
  </si>
  <si>
    <t>Tabell til oppgaveteksten:</t>
  </si>
  <si>
    <t>Skattbart</t>
  </si>
  <si>
    <t>Løsningsforslaget</t>
  </si>
  <si>
    <t>a</t>
  </si>
  <si>
    <t>Investering i anleggskapital</t>
  </si>
  <si>
    <t>Investering i arbeidskapital</t>
  </si>
  <si>
    <t>Driftskostnader før avskrivninger og skatt</t>
  </si>
  <si>
    <t>b</t>
  </si>
  <si>
    <t>r1</t>
  </si>
  <si>
    <t>r2</t>
  </si>
  <si>
    <t>r3</t>
  </si>
  <si>
    <t>r4</t>
  </si>
  <si>
    <t>Renter</t>
  </si>
  <si>
    <t>Diskonteringsfaktorer</t>
  </si>
  <si>
    <t>d1</t>
  </si>
  <si>
    <t>d2</t>
  </si>
  <si>
    <t>d3</t>
  </si>
  <si>
    <t>d4</t>
  </si>
  <si>
    <t>Nåverdier av: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</si>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</sst>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Times New Roman"/>
    </font>
    <font>
      <sz val="8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wrapText="1"/>
    </xf>
    <xf numFmtId="0" fontId="2" fillId="0" borderId="1" xfId="0" applyFont="1" applyBorder="1"/>
    <xf numFmtId="0" fontId="5" fillId="0" borderId="2" xfId="0" applyFont="1" applyFill="1" applyBorder="1" applyAlignment="1">
      <alignment vertical="center" wrapText="1"/>
    </xf>
    <xf numFmtId="0" fontId="2" fillId="0" borderId="2" xfId="0" applyFont="1" applyBorder="1"/>
    <xf numFmtId="9" fontId="2" fillId="0" borderId="2" xfId="0" applyNumberFormat="1" applyFont="1" applyBorder="1"/>
    <xf numFmtId="0" fontId="2" fillId="0" borderId="1" xfId="0" applyFont="1" applyBorder="1" applyAlignment="1">
      <alignment horizontal="right"/>
    </xf>
    <xf numFmtId="1" fontId="2" fillId="0" borderId="0" xfId="0" applyNumberFormat="1" applyFont="1"/>
    <xf numFmtId="1" fontId="2" fillId="0" borderId="2" xfId="0" applyNumberFormat="1" applyFont="1" applyBorder="1"/>
    <xf numFmtId="1" fontId="2" fillId="0" borderId="0" xfId="0" applyNumberFormat="1" applyFont="1" applyAlignment="1">
      <alignment horizontal="left"/>
    </xf>
    <xf numFmtId="164" fontId="2" fillId="0" borderId="0" xfId="0" applyNumberFormat="1" applyFont="1"/>
    <xf numFmtId="1" fontId="2" fillId="0" borderId="1" xfId="0" applyNumberFormat="1" applyFont="1" applyBorder="1" applyAlignment="1">
      <alignment horizontal="left"/>
    </xf>
    <xf numFmtId="3" fontId="2" fillId="0" borderId="0" xfId="0" applyNumberFormat="1" applyFont="1"/>
    <xf numFmtId="4" fontId="2" fillId="0" borderId="0" xfId="0" applyNumberFormat="1" applyFont="1"/>
    <xf numFmtId="3" fontId="2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184979137691235E-2"/>
          <c:y val="7.0217917675544791E-2"/>
          <c:w val="0.72461752433936022"/>
          <c:h val="0.801452784503632"/>
        </c:manualLayout>
      </c:layout>
      <c:lineChart>
        <c:grouping val="standard"/>
        <c:varyColors val="0"/>
        <c:ser>
          <c:idx val="0"/>
          <c:order val="0"/>
          <c:tx>
            <c:strRef>
              <c:f>'Oppgave 4.7'!$B$4</c:f>
              <c:strCache>
                <c:ptCount val="1"/>
                <c:pt idx="0">
                  <c:v>Prosjekt A</c:v>
                </c:pt>
              </c:strCache>
            </c:strRef>
          </c:tx>
          <c:marker>
            <c:symbol val="none"/>
          </c:marker>
          <c:cat>
            <c:numRef>
              <c:f>'Oppgave 4.7'!$A$5:$A$11</c:f>
              <c:numCache>
                <c:formatCode>General</c:formatCode>
                <c:ptCount val="7"/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</c:numCache>
            </c:numRef>
          </c:cat>
          <c:val>
            <c:numRef>
              <c:f>'Oppgave 4.7'!$B$5:$B$11</c:f>
              <c:numCache>
                <c:formatCode>0</c:formatCode>
                <c:ptCount val="7"/>
                <c:pt idx="0">
                  <c:v>12</c:v>
                </c:pt>
                <c:pt idx="1">
                  <c:v>8.9644970414201168</c:v>
                </c:pt>
                <c:pt idx="2">
                  <c:v>6.2277091906721509</c:v>
                </c:pt>
                <c:pt idx="3">
                  <c:v>3.7499999999999929</c:v>
                </c:pt>
                <c:pt idx="4">
                  <c:v>1.4982164090368641</c:v>
                </c:pt>
                <c:pt idx="5">
                  <c:v>-0.55555555555555003</c:v>
                </c:pt>
                <c:pt idx="6">
                  <c:v>-2.4349635796045774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61E-45BA-90E9-C049B25A2C3E}"/>
            </c:ext>
          </c:extLst>
        </c:ser>
        <c:ser>
          <c:idx val="1"/>
          <c:order val="1"/>
          <c:tx>
            <c:strRef>
              <c:f>'Oppgave 4.7'!$C$4</c:f>
              <c:strCache>
                <c:ptCount val="1"/>
                <c:pt idx="0">
                  <c:v>Prosjekt B</c:v>
                </c:pt>
              </c:strCache>
            </c:strRef>
          </c:tx>
          <c:marker>
            <c:symbol val="none"/>
          </c:marker>
          <c:cat>
            <c:numRef>
              <c:f>'Oppgave 4.7'!$A$5:$A$11</c:f>
              <c:numCache>
                <c:formatCode>General</c:formatCode>
                <c:ptCount val="7"/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</c:numCache>
            </c:numRef>
          </c:cat>
          <c:val>
            <c:numRef>
              <c:f>'Oppgave 4.7'!$C$5:$C$11</c:f>
              <c:numCache>
                <c:formatCode>0</c:formatCode>
                <c:ptCount val="7"/>
                <c:pt idx="0">
                  <c:v>20</c:v>
                </c:pt>
                <c:pt idx="1">
                  <c:v>14.603550295857985</c:v>
                </c:pt>
                <c:pt idx="2">
                  <c:v>9.7229080932784484</c:v>
                </c:pt>
                <c:pt idx="3">
                  <c:v>5.290816326530603</c:v>
                </c:pt>
                <c:pt idx="4">
                  <c:v>1.2508917954815928</c:v>
                </c:pt>
                <c:pt idx="5">
                  <c:v>-2.4444444444444429</c:v>
                </c:pt>
                <c:pt idx="6">
                  <c:v>-5.8355879292403756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61E-45BA-90E9-C049B25A2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0036224"/>
        <c:axId val="1"/>
      </c:lineChart>
      <c:catAx>
        <c:axId val="310036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37644877144181732"/>
              <c:y val="0.818401937046004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layout>
            <c:manualLayout>
              <c:xMode val="edge"/>
              <c:yMode val="edge"/>
              <c:x val="0.14603616133518776"/>
              <c:y val="1.2106537530266344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10036224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162379215810819"/>
          <c:y val="0.94488087294172962"/>
          <c:w val="0.29661318760746003"/>
          <c:h val="5.51191270582702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-4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11</xdr:row>
      <xdr:rowOff>28575</xdr:rowOff>
    </xdr:from>
    <xdr:to>
      <xdr:col>11</xdr:col>
      <xdr:colOff>342900</xdr:colOff>
      <xdr:row>35</xdr:row>
      <xdr:rowOff>76200</xdr:rowOff>
    </xdr:to>
    <xdr:graphicFrame macro="">
      <xdr:nvGraphicFramePr>
        <xdr:cNvPr id="4135" name="Chart 2">
          <a:extLst>
            <a:ext uri="{FF2B5EF4-FFF2-40B4-BE49-F238E27FC236}">
              <a16:creationId xmlns:a16="http://schemas.microsoft.com/office/drawing/2014/main" id="{00000000-0008-0000-0100-00002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0</xdr:colOff>
      <xdr:row>11</xdr:row>
      <xdr:rowOff>0</xdr:rowOff>
    </xdr:from>
    <xdr:to>
      <xdr:col>22</xdr:col>
      <xdr:colOff>400050</xdr:colOff>
      <xdr:row>32</xdr:row>
      <xdr:rowOff>38100</xdr:rowOff>
    </xdr:to>
    <xdr:pic>
      <xdr:nvPicPr>
        <xdr:cNvPr id="4136" name="Picture 3">
          <a:extLst>
            <a:ext uri="{FF2B5EF4-FFF2-40B4-BE49-F238E27FC236}">
              <a16:creationId xmlns:a16="http://schemas.microsoft.com/office/drawing/2014/main" id="{00000000-0008-0000-0100-00002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1809750"/>
          <a:ext cx="57340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9</xdr:col>
      <xdr:colOff>114300</xdr:colOff>
      <xdr:row>15</xdr:row>
      <xdr:rowOff>152400</xdr:rowOff>
    </xdr:to>
    <xdr:pic>
      <xdr:nvPicPr>
        <xdr:cNvPr id="2078" name="Picture 3">
          <a:extLst>
            <a:ext uri="{FF2B5EF4-FFF2-40B4-BE49-F238E27FC236}">
              <a16:creationId xmlns:a16="http://schemas.microsoft.com/office/drawing/2014/main" id="{00000000-0008-0000-03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7325"/>
          <a:ext cx="573405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11</xdr:col>
      <xdr:colOff>85725</xdr:colOff>
      <xdr:row>44</xdr:row>
      <xdr:rowOff>180975</xdr:rowOff>
    </xdr:to>
    <xdr:pic>
      <xdr:nvPicPr>
        <xdr:cNvPr id="2079" name="Picture 3">
          <a:extLst>
            <a:ext uri="{FF2B5EF4-FFF2-40B4-BE49-F238E27FC236}">
              <a16:creationId xmlns:a16="http://schemas.microsoft.com/office/drawing/2014/main" id="{00000000-0008-0000-0300-00001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6575"/>
          <a:ext cx="6772275" cy="494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6"/>
  <sheetViews>
    <sheetView workbookViewId="0"/>
  </sheetViews>
  <sheetFormatPr baseColWidth="10" defaultColWidth="9.33203125" defaultRowHeight="15" x14ac:dyDescent="0.25"/>
  <cols>
    <col min="1" max="1" width="21.1640625" style="1" customWidth="1"/>
    <col min="2" max="2" width="11.33203125" style="10" customWidth="1"/>
    <col min="3" max="3" width="10.6640625" style="10" customWidth="1"/>
    <col min="4" max="16384" width="9.33203125" style="1"/>
  </cols>
  <sheetData>
    <row r="1" spans="1:13" x14ac:dyDescent="0.25">
      <c r="E1" s="1" t="s">
        <v>8</v>
      </c>
      <c r="F1" s="1">
        <v>-40</v>
      </c>
      <c r="G1" s="1">
        <v>24</v>
      </c>
      <c r="H1" s="1">
        <v>28</v>
      </c>
    </row>
    <row r="2" spans="1:13" x14ac:dyDescent="0.25">
      <c r="E2" s="1" t="s">
        <v>9</v>
      </c>
      <c r="F2" s="1">
        <v>-78</v>
      </c>
      <c r="G2" s="1">
        <v>54</v>
      </c>
      <c r="H2" s="1">
        <v>44</v>
      </c>
    </row>
    <row r="4" spans="1:13" x14ac:dyDescent="0.25">
      <c r="A4" s="1" t="s">
        <v>6</v>
      </c>
      <c r="B4" s="10" t="s">
        <v>10</v>
      </c>
      <c r="C4" s="10" t="s">
        <v>11</v>
      </c>
    </row>
    <row r="5" spans="1:13" x14ac:dyDescent="0.25">
      <c r="B5" s="10">
        <f>$F$1+NPV(D5/100,$G$1:$H$1)</f>
        <v>12</v>
      </c>
      <c r="C5" s="10">
        <f>$F$2+NPV(D5/100,$G$2:$H$2)</f>
        <v>20</v>
      </c>
      <c r="D5" s="1">
        <v>0</v>
      </c>
    </row>
    <row r="6" spans="1:13" x14ac:dyDescent="0.25">
      <c r="A6" s="1">
        <v>4</v>
      </c>
      <c r="B6" s="10">
        <f t="shared" ref="B6:B11" si="0">$F$1+NPV(A6/100,$G$1:$H$1)</f>
        <v>8.9644970414201168</v>
      </c>
      <c r="C6" s="10">
        <f t="shared" ref="C6:C11" si="1">$F$2+NPV(A6/100,$G$2:$H$2)</f>
        <v>14.603550295857985</v>
      </c>
    </row>
    <row r="7" spans="1:13" x14ac:dyDescent="0.25">
      <c r="A7" s="1">
        <v>8</v>
      </c>
      <c r="B7" s="10">
        <f t="shared" si="0"/>
        <v>6.2277091906721509</v>
      </c>
      <c r="C7" s="10">
        <f t="shared" si="1"/>
        <v>9.7229080932784484</v>
      </c>
    </row>
    <row r="8" spans="1:13" x14ac:dyDescent="0.25">
      <c r="A8" s="1">
        <v>12</v>
      </c>
      <c r="B8" s="10">
        <f t="shared" si="0"/>
        <v>3.7499999999999929</v>
      </c>
      <c r="C8" s="10">
        <f t="shared" si="1"/>
        <v>5.290816326530603</v>
      </c>
    </row>
    <row r="9" spans="1:13" x14ac:dyDescent="0.25">
      <c r="A9" s="1">
        <v>16</v>
      </c>
      <c r="B9" s="10">
        <f t="shared" si="0"/>
        <v>1.4982164090368641</v>
      </c>
      <c r="C9" s="10">
        <f t="shared" si="1"/>
        <v>1.2508917954815928</v>
      </c>
      <c r="E9" s="1" t="s">
        <v>0</v>
      </c>
    </row>
    <row r="10" spans="1:13" x14ac:dyDescent="0.25">
      <c r="A10" s="1">
        <v>20</v>
      </c>
      <c r="B10" s="10">
        <f t="shared" si="0"/>
        <v>-0.55555555555555003</v>
      </c>
      <c r="C10" s="10">
        <f t="shared" si="1"/>
        <v>-2.4444444444444429</v>
      </c>
    </row>
    <row r="11" spans="1:13" x14ac:dyDescent="0.25">
      <c r="A11" s="1">
        <v>24</v>
      </c>
      <c r="B11" s="10">
        <f t="shared" si="0"/>
        <v>-2.4349635796045774</v>
      </c>
      <c r="C11" s="10">
        <f t="shared" si="1"/>
        <v>-5.8355879292403756</v>
      </c>
      <c r="M11" s="1" t="s">
        <v>13</v>
      </c>
    </row>
    <row r="26" spans="8:10" x14ac:dyDescent="0.25">
      <c r="H26" s="1" t="s">
        <v>0</v>
      </c>
      <c r="J26" s="1" t="s">
        <v>0</v>
      </c>
    </row>
  </sheetData>
  <phoneticPr fontId="1" type="noConversion"/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ColWidth="9.33203125" defaultRowHeight="12.75" x14ac:dyDescent="0.2"/>
  <sheetData/>
  <phoneticPr fontId="1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ColWidth="9.33203125" defaultRowHeight="12.75" x14ac:dyDescent="0.2"/>
  <sheetData/>
  <phoneticPr fontId="1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2"/>
  <sheetViews>
    <sheetView tabSelected="1" workbookViewId="0"/>
  </sheetViews>
  <sheetFormatPr baseColWidth="10" defaultColWidth="9.33203125" defaultRowHeight="15" x14ac:dyDescent="0.25"/>
  <cols>
    <col min="1" max="1" width="44.1640625" style="1" customWidth="1"/>
    <col min="2" max="6" width="9.33203125" style="1"/>
    <col min="7" max="7" width="13" style="1" customWidth="1"/>
    <col min="8" max="12" width="9.33203125" style="1"/>
    <col min="13" max="13" width="9.33203125" style="1" customWidth="1"/>
    <col min="14" max="16384" width="9.33203125" style="1"/>
  </cols>
  <sheetData>
    <row r="1" spans="1:10" x14ac:dyDescent="0.25">
      <c r="A1" s="2" t="s">
        <v>20</v>
      </c>
    </row>
    <row r="2" spans="1:10" x14ac:dyDescent="0.25">
      <c r="B2" s="18" t="s">
        <v>12</v>
      </c>
      <c r="C2" s="18"/>
      <c r="D2" s="18"/>
      <c r="E2" s="18"/>
      <c r="F2" s="18"/>
    </row>
    <row r="3" spans="1:10" x14ac:dyDescent="0.25">
      <c r="A3" s="5"/>
      <c r="B3" s="5">
        <v>0</v>
      </c>
      <c r="C3" s="5">
        <v>1</v>
      </c>
      <c r="D3" s="5">
        <v>2</v>
      </c>
      <c r="E3" s="5">
        <v>3</v>
      </c>
      <c r="F3" s="5">
        <v>4</v>
      </c>
    </row>
    <row r="4" spans="1:10" x14ac:dyDescent="0.25">
      <c r="A4" s="3" t="s">
        <v>14</v>
      </c>
      <c r="B4" s="1">
        <v>40</v>
      </c>
    </row>
    <row r="5" spans="1:10" x14ac:dyDescent="0.25">
      <c r="A5" s="3" t="s">
        <v>15</v>
      </c>
      <c r="C5" s="1">
        <v>135</v>
      </c>
      <c r="D5" s="1">
        <v>145</v>
      </c>
      <c r="E5" s="1">
        <v>130</v>
      </c>
      <c r="F5" s="1">
        <v>120</v>
      </c>
    </row>
    <row r="6" spans="1:10" ht="20.25" customHeight="1" x14ac:dyDescent="0.25">
      <c r="A6" s="4" t="s">
        <v>18</v>
      </c>
      <c r="C6" s="1">
        <v>130</v>
      </c>
      <c r="D6" s="1">
        <v>137</v>
      </c>
      <c r="E6" s="1">
        <v>125</v>
      </c>
      <c r="F6" s="1">
        <v>110</v>
      </c>
    </row>
    <row r="7" spans="1:10" x14ac:dyDescent="0.25">
      <c r="A7" s="3" t="s">
        <v>19</v>
      </c>
      <c r="C7" s="1">
        <v>8</v>
      </c>
      <c r="D7" s="1">
        <v>7</v>
      </c>
      <c r="E7" s="1">
        <v>5</v>
      </c>
      <c r="F7" s="1">
        <v>20</v>
      </c>
    </row>
    <row r="8" spans="1:10" x14ac:dyDescent="0.25">
      <c r="A8" s="3" t="s">
        <v>16</v>
      </c>
      <c r="C8" s="10">
        <f>C12</f>
        <v>1.35</v>
      </c>
      <c r="D8" s="10">
        <f>D12</f>
        <v>2.16</v>
      </c>
      <c r="E8" s="10">
        <f>E12</f>
        <v>1.35</v>
      </c>
      <c r="F8" s="10">
        <f>F12</f>
        <v>2.7</v>
      </c>
    </row>
    <row r="9" spans="1:10" ht="15.75" thickBot="1" x14ac:dyDescent="0.3">
      <c r="A9" s="6" t="s">
        <v>17</v>
      </c>
      <c r="B9" s="7">
        <v>10</v>
      </c>
      <c r="C9" s="7">
        <v>30</v>
      </c>
      <c r="D9" s="7">
        <v>0</v>
      </c>
      <c r="E9" s="7">
        <v>0</v>
      </c>
      <c r="F9" s="7">
        <v>0</v>
      </c>
    </row>
    <row r="10" spans="1:10" ht="15.75" thickTop="1" x14ac:dyDescent="0.25"/>
    <row r="11" spans="1:10" x14ac:dyDescent="0.25">
      <c r="A11" s="1" t="s">
        <v>21</v>
      </c>
      <c r="C11" s="1">
        <f>C5-C6</f>
        <v>5</v>
      </c>
      <c r="D11" s="1">
        <f>D5-D6</f>
        <v>8</v>
      </c>
      <c r="E11" s="1">
        <f>E5-E6</f>
        <v>5</v>
      </c>
      <c r="F11" s="1">
        <f>F5-F6</f>
        <v>10</v>
      </c>
    </row>
    <row r="12" spans="1:10" x14ac:dyDescent="0.25">
      <c r="A12" s="1" t="s">
        <v>16</v>
      </c>
      <c r="C12" s="1">
        <f>C11*0.27</f>
        <v>1.35</v>
      </c>
      <c r="D12" s="1">
        <f>D11*0.27</f>
        <v>2.16</v>
      </c>
      <c r="E12" s="1">
        <f>E11*0.27</f>
        <v>1.35</v>
      </c>
      <c r="F12" s="1">
        <f>F11*0.27</f>
        <v>2.7</v>
      </c>
    </row>
    <row r="13" spans="1:10" x14ac:dyDescent="0.25">
      <c r="J13" s="1" t="s">
        <v>0</v>
      </c>
    </row>
    <row r="14" spans="1:10" x14ac:dyDescent="0.25">
      <c r="A14" s="2" t="s">
        <v>22</v>
      </c>
    </row>
    <row r="15" spans="1:10" x14ac:dyDescent="0.25">
      <c r="A15" s="2" t="s">
        <v>23</v>
      </c>
    </row>
    <row r="16" spans="1:10" x14ac:dyDescent="0.25">
      <c r="B16" s="18" t="s">
        <v>12</v>
      </c>
      <c r="C16" s="18"/>
      <c r="D16" s="18"/>
      <c r="E16" s="18"/>
      <c r="F16" s="18"/>
    </row>
    <row r="17" spans="1:12" x14ac:dyDescent="0.25">
      <c r="A17" s="5"/>
      <c r="B17" s="5">
        <v>0</v>
      </c>
      <c r="C17" s="5">
        <v>1</v>
      </c>
      <c r="D17" s="5">
        <v>2</v>
      </c>
      <c r="E17" s="5">
        <v>3</v>
      </c>
      <c r="F17" s="5">
        <v>4</v>
      </c>
      <c r="G17" s="9" t="s">
        <v>7</v>
      </c>
    </row>
    <row r="18" spans="1:12" x14ac:dyDescent="0.25">
      <c r="A18" s="3" t="s">
        <v>24</v>
      </c>
      <c r="B18" s="1">
        <v>-40</v>
      </c>
    </row>
    <row r="19" spans="1:12" x14ac:dyDescent="0.25">
      <c r="A19" s="3" t="s">
        <v>25</v>
      </c>
      <c r="B19" s="1">
        <f>-B9</f>
        <v>-10</v>
      </c>
      <c r="C19" s="1">
        <f>-C9</f>
        <v>-30</v>
      </c>
      <c r="D19" s="1">
        <f>-D9</f>
        <v>0</v>
      </c>
      <c r="E19" s="1">
        <f>-E9</f>
        <v>0</v>
      </c>
      <c r="F19" s="1">
        <f>SUM(B9:E9)</f>
        <v>40</v>
      </c>
    </row>
    <row r="20" spans="1:12" x14ac:dyDescent="0.25">
      <c r="A20" s="3" t="s">
        <v>15</v>
      </c>
      <c r="C20" s="1">
        <f>C5</f>
        <v>135</v>
      </c>
      <c r="D20" s="1">
        <f>D5</f>
        <v>145</v>
      </c>
      <c r="E20" s="1">
        <f>E5</f>
        <v>130</v>
      </c>
      <c r="F20" s="1">
        <f>F5</f>
        <v>120</v>
      </c>
    </row>
    <row r="21" spans="1:12" x14ac:dyDescent="0.25">
      <c r="A21" s="4" t="s">
        <v>26</v>
      </c>
      <c r="C21" s="1">
        <f>-C6+C7</f>
        <v>-122</v>
      </c>
      <c r="D21" s="1">
        <f>-D6+D7</f>
        <v>-130</v>
      </c>
      <c r="E21" s="1">
        <f>-E6+E7</f>
        <v>-120</v>
      </c>
      <c r="F21" s="1">
        <f>-F6+F7</f>
        <v>-90</v>
      </c>
    </row>
    <row r="22" spans="1:12" x14ac:dyDescent="0.25">
      <c r="A22" s="3" t="s">
        <v>16</v>
      </c>
      <c r="B22" s="10"/>
      <c r="C22" s="10">
        <f>-C8</f>
        <v>-1.35</v>
      </c>
      <c r="D22" s="10">
        <f>-D8</f>
        <v>-2.16</v>
      </c>
      <c r="E22" s="10">
        <f>-E8</f>
        <v>-1.35</v>
      </c>
      <c r="F22" s="10">
        <f>-F8</f>
        <v>-2.7</v>
      </c>
    </row>
    <row r="23" spans="1:12" ht="15.75" thickBot="1" x14ac:dyDescent="0.3">
      <c r="A23" s="7" t="s">
        <v>5</v>
      </c>
      <c r="B23" s="11">
        <f>SUM(B18:B22)</f>
        <v>-50</v>
      </c>
      <c r="C23" s="11">
        <f>SUM(C18:C22)</f>
        <v>-18.350000000000001</v>
      </c>
      <c r="D23" s="11">
        <f>SUM(D18:D22)</f>
        <v>12.84</v>
      </c>
      <c r="E23" s="11">
        <f>SUM(E18:E22)</f>
        <v>8.65</v>
      </c>
      <c r="F23" s="11">
        <f>SUM(F18:F22)</f>
        <v>67.3</v>
      </c>
      <c r="G23" s="8">
        <f>IRR(B23:F23)</f>
        <v>8.1705903228198373E-2</v>
      </c>
      <c r="J23" s="1" t="s">
        <v>0</v>
      </c>
    </row>
    <row r="24" spans="1:12" ht="15.75" thickTop="1" x14ac:dyDescent="0.25"/>
    <row r="25" spans="1:12" x14ac:dyDescent="0.25">
      <c r="A25" s="2" t="s">
        <v>27</v>
      </c>
      <c r="L25" s="1" t="s">
        <v>0</v>
      </c>
    </row>
    <row r="26" spans="1:12" x14ac:dyDescent="0.25">
      <c r="A26" s="1" t="s">
        <v>32</v>
      </c>
    </row>
    <row r="27" spans="1:12" x14ac:dyDescent="0.25">
      <c r="A27" s="1" t="s">
        <v>28</v>
      </c>
      <c r="B27" s="1">
        <v>0.06</v>
      </c>
    </row>
    <row r="28" spans="1:12" x14ac:dyDescent="0.25">
      <c r="A28" s="1" t="s">
        <v>29</v>
      </c>
      <c r="B28" s="1">
        <v>0.12</v>
      </c>
    </row>
    <row r="29" spans="1:12" x14ac:dyDescent="0.25">
      <c r="A29" s="1" t="s">
        <v>30</v>
      </c>
      <c r="B29" s="1">
        <v>0.1</v>
      </c>
    </row>
    <row r="30" spans="1:12" x14ac:dyDescent="0.25">
      <c r="A30" s="1" t="s">
        <v>31</v>
      </c>
      <c r="B30" s="1">
        <v>0.06</v>
      </c>
    </row>
    <row r="31" spans="1:12" x14ac:dyDescent="0.25">
      <c r="A31" s="1" t="s">
        <v>33</v>
      </c>
    </row>
    <row r="32" spans="1:12" x14ac:dyDescent="0.25">
      <c r="A32" s="1" t="s">
        <v>34</v>
      </c>
      <c r="B32" s="1">
        <f>1/(1+B27)</f>
        <v>0.94339622641509424</v>
      </c>
    </row>
    <row r="33" spans="1:7" x14ac:dyDescent="0.25">
      <c r="A33" s="1" t="s">
        <v>35</v>
      </c>
      <c r="B33" s="1">
        <f>B32*(1/(1+B28))</f>
        <v>0.84231805929919124</v>
      </c>
    </row>
    <row r="34" spans="1:7" x14ac:dyDescent="0.25">
      <c r="A34" s="1" t="s">
        <v>36</v>
      </c>
      <c r="B34" s="1">
        <f>B33*(1/(1+B29))</f>
        <v>0.76574369027199196</v>
      </c>
    </row>
    <row r="35" spans="1:7" x14ac:dyDescent="0.25">
      <c r="A35" s="1" t="s">
        <v>37</v>
      </c>
      <c r="B35" s="1">
        <f>B34*(1/(1+B30))</f>
        <v>0.72239970780376594</v>
      </c>
    </row>
    <row r="36" spans="1:7" x14ac:dyDescent="0.25">
      <c r="A36" s="1" t="s">
        <v>38</v>
      </c>
      <c r="F36" s="1" t="s">
        <v>0</v>
      </c>
    </row>
    <row r="37" spans="1:7" x14ac:dyDescent="0.25">
      <c r="A37" s="12">
        <f>B23</f>
        <v>-50</v>
      </c>
      <c r="B37" s="10">
        <f>A37</f>
        <v>-50</v>
      </c>
    </row>
    <row r="38" spans="1:7" x14ac:dyDescent="0.25">
      <c r="A38" s="12">
        <f>C23</f>
        <v>-18.350000000000001</v>
      </c>
      <c r="B38" s="1">
        <f>A38*B32</f>
        <v>-17.311320754716981</v>
      </c>
      <c r="G38" s="1" t="s">
        <v>0</v>
      </c>
    </row>
    <row r="39" spans="1:7" x14ac:dyDescent="0.25">
      <c r="A39" s="12">
        <f>D23</f>
        <v>12.84</v>
      </c>
      <c r="B39" s="1">
        <f>A39*B33</f>
        <v>10.815363881401616</v>
      </c>
    </row>
    <row r="40" spans="1:7" x14ac:dyDescent="0.25">
      <c r="A40" s="12">
        <f>E23</f>
        <v>8.65</v>
      </c>
      <c r="B40" s="1">
        <f>A40*B34</f>
        <v>6.6236829208527306</v>
      </c>
    </row>
    <row r="41" spans="1:7" x14ac:dyDescent="0.25">
      <c r="A41" s="14">
        <f>F23</f>
        <v>67.3</v>
      </c>
      <c r="B41" s="5">
        <f>A41*B35</f>
        <v>48.617500335193448</v>
      </c>
    </row>
    <row r="42" spans="1:7" x14ac:dyDescent="0.25">
      <c r="A42" s="1" t="s">
        <v>39</v>
      </c>
      <c r="B42" s="13">
        <f>SUM(B37:B41)</f>
        <v>-1.2547736172691799</v>
      </c>
    </row>
  </sheetData>
  <mergeCells count="2">
    <mergeCell ref="B2:F2"/>
    <mergeCell ref="B16:F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"/>
  <sheetViews>
    <sheetView workbookViewId="0">
      <selection activeCell="L8" sqref="L8"/>
    </sheetView>
  </sheetViews>
  <sheetFormatPr baseColWidth="10" defaultColWidth="9.33203125" defaultRowHeight="15" x14ac:dyDescent="0.25"/>
  <cols>
    <col min="1" max="1" width="21.83203125" style="1" customWidth="1"/>
    <col min="2" max="2" width="9.33203125" style="1"/>
    <col min="3" max="3" width="9.5" style="1" bestFit="1" customWidth="1"/>
    <col min="4" max="8" width="9.6640625" style="1" bestFit="1" customWidth="1"/>
    <col min="9" max="11" width="9.33203125" style="1"/>
    <col min="12" max="12" width="9.5" style="1" bestFit="1" customWidth="1"/>
    <col min="13" max="16384" width="9.33203125" style="1"/>
  </cols>
  <sheetData>
    <row r="1" spans="1:8" x14ac:dyDescent="0.25">
      <c r="C1" s="18" t="s">
        <v>12</v>
      </c>
      <c r="D1" s="18"/>
      <c r="E1" s="18"/>
      <c r="F1" s="18"/>
      <c r="G1" s="18"/>
      <c r="H1" s="18"/>
    </row>
    <row r="2" spans="1:8" x14ac:dyDescent="0.25">
      <c r="A2" s="5"/>
      <c r="B2" s="5"/>
      <c r="C2" s="5">
        <v>0</v>
      </c>
      <c r="D2" s="5">
        <v>1</v>
      </c>
      <c r="E2" s="5">
        <v>2</v>
      </c>
      <c r="F2" s="5">
        <v>3</v>
      </c>
      <c r="G2" s="5">
        <v>4</v>
      </c>
      <c r="H2" s="5">
        <v>5</v>
      </c>
    </row>
    <row r="3" spans="1:8" x14ac:dyDescent="0.25">
      <c r="A3" s="1" t="s">
        <v>1</v>
      </c>
      <c r="C3" s="15">
        <v>500000</v>
      </c>
      <c r="D3" s="15">
        <v>400000</v>
      </c>
      <c r="E3" s="15">
        <v>300000</v>
      </c>
      <c r="F3" s="15">
        <v>200000</v>
      </c>
      <c r="G3" s="15">
        <v>100000</v>
      </c>
      <c r="H3" s="15">
        <v>0</v>
      </c>
    </row>
    <row r="4" spans="1:8" x14ac:dyDescent="0.25">
      <c r="A4" s="1" t="s">
        <v>2</v>
      </c>
      <c r="C4" s="15"/>
      <c r="D4" s="15">
        <v>-100000</v>
      </c>
      <c r="E4" s="15">
        <v>-100000</v>
      </c>
      <c r="F4" s="15">
        <v>-100000</v>
      </c>
      <c r="G4" s="15">
        <v>-100000</v>
      </c>
      <c r="H4" s="15">
        <v>-100000</v>
      </c>
    </row>
    <row r="5" spans="1:8" x14ac:dyDescent="0.25">
      <c r="A5" s="1" t="s">
        <v>3</v>
      </c>
      <c r="C5" s="15"/>
      <c r="D5" s="16">
        <v>2.95</v>
      </c>
      <c r="E5" s="16">
        <v>2.9</v>
      </c>
      <c r="F5" s="16">
        <v>2.85</v>
      </c>
      <c r="G5" s="16">
        <v>2.8</v>
      </c>
      <c r="H5" s="16">
        <v>2.75</v>
      </c>
    </row>
    <row r="6" spans="1:8" x14ac:dyDescent="0.25">
      <c r="A6" s="5" t="s">
        <v>4</v>
      </c>
      <c r="B6" s="5"/>
      <c r="C6" s="17"/>
      <c r="D6" s="17">
        <f>-C3*D5/100</f>
        <v>-14750</v>
      </c>
      <c r="E6" s="17">
        <f>-D3*E5/100</f>
        <v>-11600</v>
      </c>
      <c r="F6" s="17">
        <f>-E3*F5/100</f>
        <v>-8550</v>
      </c>
      <c r="G6" s="17">
        <f>-F3*G5/100</f>
        <v>-5600</v>
      </c>
      <c r="H6" s="17">
        <f>-G3*H5/100</f>
        <v>-2750</v>
      </c>
    </row>
    <row r="7" spans="1:8" x14ac:dyDescent="0.25">
      <c r="A7" s="5" t="s">
        <v>5</v>
      </c>
      <c r="B7" s="5"/>
      <c r="C7" s="17">
        <f>C3</f>
        <v>500000</v>
      </c>
      <c r="D7" s="17">
        <f>D4+D6</f>
        <v>-114750</v>
      </c>
      <c r="E7" s="17">
        <f>E4+E6</f>
        <v>-111600</v>
      </c>
      <c r="F7" s="17">
        <f>F4+F6</f>
        <v>-108550</v>
      </c>
      <c r="G7" s="17">
        <f>G4+G6</f>
        <v>-105600</v>
      </c>
      <c r="H7" s="17">
        <f>H4+H6</f>
        <v>-102750</v>
      </c>
    </row>
  </sheetData>
  <mergeCells count="1">
    <mergeCell ref="C1:H1"/>
  </mergeCells>
  <phoneticPr fontId="1" type="noConversion"/>
  <pageMargins left="0.75" right="0.75" top="1" bottom="1" header="0.5" footer="0.5"/>
  <pageSetup paperSize="9" orientation="portrait" horizontalDpi="4294967292" r:id="rId1"/>
  <headerFooter alignWithMargins="0">
    <oddHeader>&amp;A</oddHeader>
    <oddFooter>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9.33203125" defaultRowHeight="12.75" x14ac:dyDescent="0.2"/>
  <sheetData/>
  <phoneticPr fontId="1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9.33203125" defaultRowHeight="12.75" x14ac:dyDescent="0.2"/>
  <sheetData/>
  <phoneticPr fontId="1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9.33203125" defaultRowHeight="12.75" x14ac:dyDescent="0.2"/>
  <sheetData/>
  <phoneticPr fontId="1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9.33203125" defaultRowHeight="12.75" x14ac:dyDescent="0.2"/>
  <sheetData/>
  <phoneticPr fontId="1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.33203125" defaultRowHeight="12.75" x14ac:dyDescent="0.2"/>
  <sheetData/>
  <phoneticPr fontId="1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.33203125" defaultRowHeight="12.75" x14ac:dyDescent="0.2"/>
  <sheetData/>
  <phoneticPr fontId="1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Oppgave 4.7</vt:lpstr>
      <vt:lpstr>Oppgave 4.9</vt:lpstr>
      <vt:lpstr>Oppgave 4.10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Company>Handelshøyskolen 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dcterms:created xsi:type="dcterms:W3CDTF">1997-07-11T07:24:57Z</dcterms:created>
  <dcterms:modified xsi:type="dcterms:W3CDTF">2020-01-30T13:42:46Z</dcterms:modified>
</cp:coreProperties>
</file>