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korr_januar 2020\bolk 4 åpen nettside\"/>
    </mc:Choice>
  </mc:AlternateContent>
  <xr:revisionPtr revIDLastSave="0" documentId="13_ncr:1_{D0D67256-C8F0-4C9C-8EE2-A4012E306B96}" xr6:coauthVersionLast="45" xr6:coauthVersionMax="45" xr10:uidLastSave="{00000000-0000-0000-0000-000000000000}"/>
  <bookViews>
    <workbookView xWindow="30000" yWindow="480" windowWidth="21015" windowHeight="13890" activeTab="1" xr2:uid="{00000000-000D-0000-FFFF-FFFF00000000}"/>
  </bookViews>
  <sheets>
    <sheet name="N8.3" sheetId="9" r:id="rId1"/>
    <sheet name="N8.5" sheetId="8" r:id="rId2"/>
    <sheet name="Sheet2" sheetId="2" r:id="rId3"/>
    <sheet name="Sheet3" sheetId="3" r:id="rId4"/>
    <sheet name="Sheet4" sheetId="4" r:id="rId5"/>
    <sheet name="Sheet5" sheetId="5" r:id="rId6"/>
    <sheet name="Sheet6" sheetId="6" r:id="rId7"/>
    <sheet name="Sheet7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9" l="1"/>
  <c r="G31" i="9"/>
  <c r="G30" i="9"/>
  <c r="G29" i="9"/>
  <c r="G28" i="9"/>
  <c r="G27" i="9"/>
  <c r="G26" i="9"/>
  <c r="G25" i="9"/>
  <c r="G24" i="9"/>
  <c r="B6" i="9"/>
  <c r="H3" i="9"/>
  <c r="H20" i="9" s="1"/>
  <c r="G3" i="9"/>
  <c r="F3" i="9"/>
  <c r="C2" i="9"/>
  <c r="C15" i="8"/>
  <c r="B13" i="8"/>
  <c r="C11" i="8"/>
  <c r="B11" i="8"/>
  <c r="D10" i="8"/>
  <c r="E10" i="8" s="1"/>
  <c r="G7" i="8"/>
  <c r="F7" i="8"/>
  <c r="E7" i="8"/>
  <c r="D7" i="8"/>
  <c r="C7" i="8"/>
  <c r="B7" i="8"/>
  <c r="H22" i="9" l="1"/>
  <c r="H23" i="9"/>
  <c r="H25" i="9"/>
  <c r="H27" i="9"/>
  <c r="H29" i="9"/>
  <c r="H31" i="9"/>
  <c r="H19" i="9"/>
  <c r="H21" i="9"/>
  <c r="H24" i="9"/>
  <c r="H26" i="9"/>
  <c r="H28" i="9"/>
  <c r="H30" i="9"/>
  <c r="H32" i="9"/>
  <c r="F6" i="9"/>
  <c r="B7" i="9"/>
  <c r="C6" i="9"/>
  <c r="F10" i="8"/>
  <c r="E15" i="8"/>
  <c r="E11" i="8"/>
  <c r="D11" i="8"/>
  <c r="D12" i="8"/>
  <c r="D15" i="8"/>
  <c r="E12" i="8"/>
  <c r="B12" i="8"/>
  <c r="F12" i="8"/>
  <c r="C12" i="8"/>
  <c r="D6" i="9" l="1"/>
  <c r="G6" i="9"/>
  <c r="C7" i="9" s="1"/>
  <c r="F7" i="9"/>
  <c r="B8" i="9" s="1"/>
  <c r="G10" i="8"/>
  <c r="F11" i="8"/>
  <c r="F15" i="8"/>
  <c r="F8" i="9" l="1"/>
  <c r="B9" i="9"/>
  <c r="G7" i="9"/>
  <c r="C8" i="9"/>
  <c r="H6" i="9"/>
  <c r="D7" i="9"/>
  <c r="G15" i="8"/>
  <c r="G11" i="8"/>
  <c r="H10" i="8"/>
  <c r="G12" i="8"/>
  <c r="G8" i="9" l="1"/>
  <c r="C9" i="9" s="1"/>
  <c r="H7" i="9"/>
  <c r="D8" i="9"/>
  <c r="F9" i="9"/>
  <c r="B10" i="9" s="1"/>
  <c r="I10" i="8"/>
  <c r="H11" i="8"/>
  <c r="H12" i="8"/>
  <c r="G9" i="9" l="1"/>
  <c r="C10" i="9"/>
  <c r="H8" i="9"/>
  <c r="D9" i="9"/>
  <c r="F10" i="9"/>
  <c r="B11" i="9"/>
  <c r="J10" i="8"/>
  <c r="I11" i="8"/>
  <c r="I12" i="8"/>
  <c r="G10" i="9" l="1"/>
  <c r="C11" i="9" s="1"/>
  <c r="H9" i="9"/>
  <c r="D10" i="9"/>
  <c r="F11" i="9"/>
  <c r="B12" i="9" s="1"/>
  <c r="K10" i="8"/>
  <c r="J11" i="8"/>
  <c r="J12" i="8"/>
  <c r="G11" i="9" l="1"/>
  <c r="C12" i="9"/>
  <c r="H10" i="9"/>
  <c r="D11" i="9"/>
  <c r="F12" i="9"/>
  <c r="B13" i="9"/>
  <c r="K11" i="8"/>
  <c r="L10" i="8"/>
  <c r="K12" i="8"/>
  <c r="H11" i="9" l="1"/>
  <c r="D12" i="9"/>
  <c r="F13" i="9"/>
  <c r="B14" i="9"/>
  <c r="G12" i="9"/>
  <c r="C13" i="9" s="1"/>
  <c r="M10" i="8"/>
  <c r="L11" i="8"/>
  <c r="L12" i="8"/>
  <c r="G13" i="9" l="1"/>
  <c r="C14" i="9"/>
  <c r="F14" i="9"/>
  <c r="B15" i="9"/>
  <c r="H12" i="9"/>
  <c r="D13" i="9"/>
  <c r="N10" i="8"/>
  <c r="M11" i="8"/>
  <c r="M12" i="8"/>
  <c r="F15" i="9" l="1"/>
  <c r="B16" i="9"/>
  <c r="H13" i="9"/>
  <c r="D14" i="9"/>
  <c r="G14" i="9"/>
  <c r="C15" i="9" s="1"/>
  <c r="O10" i="8"/>
  <c r="N11" i="8"/>
  <c r="N12" i="8"/>
  <c r="G15" i="9" l="1"/>
  <c r="C16" i="9"/>
  <c r="H14" i="9"/>
  <c r="D15" i="9"/>
  <c r="F16" i="9"/>
  <c r="B17" i="9"/>
  <c r="O11" i="8"/>
  <c r="P10" i="8"/>
  <c r="O12" i="8"/>
  <c r="H15" i="9" l="1"/>
  <c r="D16" i="9" s="1"/>
  <c r="F17" i="9"/>
  <c r="B18" i="9"/>
  <c r="G16" i="9"/>
  <c r="C17" i="9" s="1"/>
  <c r="Q10" i="8"/>
  <c r="P11" i="8"/>
  <c r="P12" i="8"/>
  <c r="G17" i="9" l="1"/>
  <c r="C18" i="9"/>
  <c r="F18" i="9"/>
  <c r="B19" i="9"/>
  <c r="H16" i="9"/>
  <c r="D17" i="9"/>
  <c r="Q11" i="8"/>
  <c r="Q12" i="8"/>
  <c r="F19" i="9" l="1"/>
  <c r="B20" i="9" s="1"/>
  <c r="H17" i="9"/>
  <c r="D18" i="9"/>
  <c r="H18" i="9" s="1"/>
  <c r="G18" i="9"/>
  <c r="C19" i="9" s="1"/>
  <c r="G19" i="9" l="1"/>
  <c r="C20" i="9"/>
  <c r="F20" i="9"/>
  <c r="B21" i="9"/>
  <c r="F21" i="9" l="1"/>
  <c r="B22" i="9"/>
  <c r="G20" i="9"/>
  <c r="C21" i="9" s="1"/>
  <c r="G21" i="9" l="1"/>
  <c r="C22" i="9"/>
  <c r="F22" i="9"/>
  <c r="B23" i="9"/>
  <c r="G22" i="9" l="1"/>
  <c r="C23" i="9" s="1"/>
  <c r="G23" i="9" s="1"/>
  <c r="F23" i="9"/>
  <c r="B24" i="9" s="1"/>
  <c r="F24" i="9" l="1"/>
  <c r="B25" i="9" s="1"/>
  <c r="F25" i="9" l="1"/>
  <c r="B26" i="9" s="1"/>
  <c r="F26" i="9" l="1"/>
  <c r="B27" i="9" s="1"/>
  <c r="F27" i="9" l="1"/>
  <c r="B28" i="9" s="1"/>
  <c r="F28" i="9" l="1"/>
  <c r="B29" i="9" s="1"/>
  <c r="F29" i="9" l="1"/>
  <c r="B30" i="9" s="1"/>
  <c r="F30" i="9" l="1"/>
  <c r="B31" i="9" s="1"/>
  <c r="F31" i="9" l="1"/>
  <c r="B32" i="9" s="1"/>
  <c r="F32" i="9" l="1"/>
  <c r="B33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>Nåverdiprofil for investering og finansiering som speilvendte prosjekter. Tall med fet skift er inngangsdata. Modellen, som kan håndtere inntil 20 perioder, er brukt i figur 4.5.</t>
        </r>
      </text>
    </comment>
  </commentList>
</comments>
</file>

<file path=xl/sharedStrings.xml><?xml version="1.0" encoding="utf-8"?>
<sst xmlns="http://schemas.openxmlformats.org/spreadsheetml/2006/main" count="29" uniqueCount="15">
  <si>
    <t>Avdrag</t>
  </si>
  <si>
    <t>År</t>
  </si>
  <si>
    <t xml:space="preserve"> </t>
  </si>
  <si>
    <t>Les dette</t>
  </si>
  <si>
    <t>Tidspunkt</t>
  </si>
  <si>
    <t>Kontantstrøm</t>
  </si>
  <si>
    <t>Kapitalkostnad, %</t>
  </si>
  <si>
    <t>Nåverdi</t>
  </si>
  <si>
    <t>Internrente</t>
  </si>
  <si>
    <t>Lånebeløp</t>
  </si>
  <si>
    <t>kr</t>
  </si>
  <si>
    <t>Årlig betaling</t>
  </si>
  <si>
    <t>Rente</t>
  </si>
  <si>
    <t>Restgjeld</t>
  </si>
  <si>
    <t>N8.5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</si>
</sst>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11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1"/>
      <color indexed="9"/>
      <name val="Times New Roman"/>
      <family val="1"/>
    </font>
    <font>
      <sz val="11"/>
      <color indexed="8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5">
    <xf numFmtId="0" fontId="0" fillId="0" borderId="0" xfId="0"/>
    <xf numFmtId="3" fontId="3" fillId="0" borderId="0" xfId="1" applyNumberFormat="1" applyFont="1"/>
    <xf numFmtId="3" fontId="4" fillId="0" borderId="0" xfId="1" applyNumberFormat="1" applyFont="1"/>
    <xf numFmtId="0" fontId="5" fillId="0" borderId="1" xfId="1" applyFont="1" applyBorder="1"/>
    <xf numFmtId="0" fontId="5" fillId="0" borderId="0" xfId="1" applyFont="1"/>
    <xf numFmtId="3" fontId="6" fillId="0" borderId="0" xfId="1" applyNumberFormat="1" applyFont="1"/>
    <xf numFmtId="3" fontId="5" fillId="0" borderId="1" xfId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3" fontId="5" fillId="0" borderId="0" xfId="1" applyNumberFormat="1" applyFont="1" applyAlignment="1">
      <alignment horizontal="center"/>
    </xf>
    <xf numFmtId="0" fontId="5" fillId="0" borderId="0" xfId="1" applyFont="1" applyBorder="1"/>
    <xf numFmtId="1" fontId="5" fillId="0" borderId="0" xfId="1" applyNumberFormat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5" fillId="0" borderId="2" xfId="1" applyNumberFormat="1" applyFont="1" applyBorder="1"/>
    <xf numFmtId="1" fontId="5" fillId="0" borderId="2" xfId="1" applyNumberFormat="1" applyFont="1" applyBorder="1" applyAlignment="1">
      <alignment horizontal="right"/>
    </xf>
    <xf numFmtId="3" fontId="5" fillId="0" borderId="2" xfId="1" applyNumberFormat="1" applyFont="1" applyBorder="1" applyAlignment="1">
      <alignment horizontal="right"/>
    </xf>
    <xf numFmtId="3" fontId="5" fillId="0" borderId="0" xfId="1" applyNumberFormat="1" applyFont="1"/>
    <xf numFmtId="164" fontId="5" fillId="0" borderId="0" xfId="1" applyNumberFormat="1" applyFont="1"/>
    <xf numFmtId="1" fontId="5" fillId="0" borderId="0" xfId="1" applyNumberFormat="1" applyFont="1" applyBorder="1" applyAlignment="1">
      <alignment horizontal="center"/>
    </xf>
    <xf numFmtId="3" fontId="5" fillId="0" borderId="0" xfId="1" applyNumberFormat="1" applyFont="1" applyBorder="1" applyAlignment="1">
      <alignment horizontal="center"/>
    </xf>
    <xf numFmtId="3" fontId="7" fillId="0" borderId="0" xfId="1" applyNumberFormat="1" applyFont="1" applyBorder="1" applyAlignment="1">
      <alignment horizontal="center"/>
    </xf>
    <xf numFmtId="3" fontId="3" fillId="0" borderId="1" xfId="1" applyNumberFormat="1" applyFont="1" applyBorder="1"/>
    <xf numFmtId="0" fontId="9" fillId="0" borderId="0" xfId="2" applyFont="1" applyAlignment="1">
      <alignment horizontal="left"/>
    </xf>
    <xf numFmtId="3" fontId="10" fillId="0" borderId="0" xfId="2" applyNumberFormat="1" applyFont="1"/>
    <xf numFmtId="0" fontId="10" fillId="0" borderId="0" xfId="2" applyFont="1"/>
    <xf numFmtId="0" fontId="9" fillId="0" borderId="0" xfId="2" applyFont="1"/>
    <xf numFmtId="9" fontId="10" fillId="0" borderId="0" xfId="2" applyNumberFormat="1" applyFont="1"/>
    <xf numFmtId="9" fontId="9" fillId="0" borderId="0" xfId="2" applyNumberFormat="1" applyFont="1"/>
    <xf numFmtId="3" fontId="9" fillId="0" borderId="0" xfId="2" applyNumberFormat="1" applyFont="1"/>
    <xf numFmtId="0" fontId="9" fillId="0" borderId="0" xfId="2" applyFont="1" applyAlignment="1">
      <alignment horizontal="center"/>
    </xf>
    <xf numFmtId="0" fontId="9" fillId="0" borderId="1" xfId="2" applyFont="1" applyBorder="1" applyAlignment="1">
      <alignment horizontal="left"/>
    </xf>
    <xf numFmtId="0" fontId="9" fillId="0" borderId="1" xfId="2" applyFont="1" applyBorder="1"/>
    <xf numFmtId="0" fontId="9" fillId="0" borderId="1" xfId="2" applyFont="1" applyBorder="1" applyAlignment="1">
      <alignment horizontal="center"/>
    </xf>
    <xf numFmtId="0" fontId="9" fillId="0" borderId="0" xfId="2" applyFont="1" applyAlignment="1">
      <alignment horizontal="center"/>
    </xf>
    <xf numFmtId="3" fontId="5" fillId="0" borderId="0" xfId="1" applyNumberFormat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'N8.3'!$B$3</c:f>
              <c:strCache>
                <c:ptCount val="1"/>
                <c:pt idx="0">
                  <c:v>7 %</c:v>
                </c:pt>
              </c:strCache>
            </c:strRef>
          </c:tx>
          <c:marker>
            <c:symbol val="none"/>
          </c:marker>
          <c:cat>
            <c:numRef>
              <c:f>'N8.3'!$E$6:$E$33</c:f>
              <c:numCache>
                <c:formatCode>General</c:formatCode>
                <c:ptCount val="2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</c:numCache>
            </c:numRef>
          </c:cat>
          <c:val>
            <c:numRef>
              <c:f>'N8.3'!$B$6:$B$33</c:f>
              <c:numCache>
                <c:formatCode>#,##0</c:formatCode>
                <c:ptCount val="28"/>
                <c:pt idx="0">
                  <c:v>2000000</c:v>
                </c:pt>
                <c:pt idx="1">
                  <c:v>1972000</c:v>
                </c:pt>
                <c:pt idx="2">
                  <c:v>1942040</c:v>
                </c:pt>
                <c:pt idx="3">
                  <c:v>1909982.8</c:v>
                </c:pt>
                <c:pt idx="4">
                  <c:v>1875681.5960000001</c:v>
                </c:pt>
                <c:pt idx="5">
                  <c:v>1838979.3077200002</c:v>
                </c:pt>
                <c:pt idx="6">
                  <c:v>1799707.8592604003</c:v>
                </c:pt>
                <c:pt idx="7">
                  <c:v>1757687.4094086282</c:v>
                </c:pt>
                <c:pt idx="8">
                  <c:v>1712725.5280672321</c:v>
                </c:pt>
                <c:pt idx="9">
                  <c:v>1664616.3150319383</c:v>
                </c:pt>
                <c:pt idx="10">
                  <c:v>1613139.457084174</c:v>
                </c:pt>
                <c:pt idx="11">
                  <c:v>1558059.2190800663</c:v>
                </c:pt>
                <c:pt idx="12">
                  <c:v>1499123.364415671</c:v>
                </c:pt>
                <c:pt idx="13">
                  <c:v>1436061.999924768</c:v>
                </c:pt>
                <c:pt idx="14">
                  <c:v>1368586.3399195017</c:v>
                </c:pt>
                <c:pt idx="15">
                  <c:v>1296387.3837138668</c:v>
                </c:pt>
                <c:pt idx="16">
                  <c:v>1219134.5005738374</c:v>
                </c:pt>
                <c:pt idx="17">
                  <c:v>1136473.9156140061</c:v>
                </c:pt>
                <c:pt idx="18">
                  <c:v>1048027.0897069866</c:v>
                </c:pt>
                <c:pt idx="19">
                  <c:v>953388.9859864756</c:v>
                </c:pt>
                <c:pt idx="20">
                  <c:v>852126.21500552888</c:v>
                </c:pt>
                <c:pt idx="21">
                  <c:v>743775.05005591596</c:v>
                </c:pt>
                <c:pt idx="22">
                  <c:v>627839.30355983006</c:v>
                </c:pt>
                <c:pt idx="23">
                  <c:v>503788.05480901815</c:v>
                </c:pt>
                <c:pt idx="24">
                  <c:v>371053.21864564944</c:v>
                </c:pt>
                <c:pt idx="25">
                  <c:v>229026.9439508449</c:v>
                </c:pt>
                <c:pt idx="26">
                  <c:v>77058.830027404038</c:v>
                </c:pt>
                <c:pt idx="27">
                  <c:v>-85547.051870677678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B-4A97-BB24-25603F51EAB5}"/>
            </c:ext>
          </c:extLst>
        </c:ser>
        <c:ser>
          <c:idx val="1"/>
          <c:order val="1"/>
          <c:tx>
            <c:strRef>
              <c:f>'N8.3'!$C$3</c:f>
              <c:strCache>
                <c:ptCount val="1"/>
                <c:pt idx="0">
                  <c:v>4 %</c:v>
                </c:pt>
              </c:strCache>
            </c:strRef>
          </c:tx>
          <c:marker>
            <c:symbol val="none"/>
          </c:marker>
          <c:cat>
            <c:numRef>
              <c:f>'N8.3'!$E$6:$E$33</c:f>
              <c:numCache>
                <c:formatCode>General</c:formatCode>
                <c:ptCount val="2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</c:numCache>
            </c:numRef>
          </c:cat>
          <c:val>
            <c:numRef>
              <c:f>'N8.3'!$C$6:$C$33</c:f>
              <c:numCache>
                <c:formatCode>#,##0</c:formatCode>
                <c:ptCount val="28"/>
                <c:pt idx="0">
                  <c:v>2000000</c:v>
                </c:pt>
                <c:pt idx="1">
                  <c:v>1912000</c:v>
                </c:pt>
                <c:pt idx="2">
                  <c:v>1820480</c:v>
                </c:pt>
                <c:pt idx="3">
                  <c:v>1725299.2</c:v>
                </c:pt>
                <c:pt idx="4">
                  <c:v>1626311.1680000001</c:v>
                </c:pt>
                <c:pt idx="5">
                  <c:v>1523363.61472</c:v>
                </c:pt>
                <c:pt idx="6">
                  <c:v>1416298.1593088</c:v>
                </c:pt>
                <c:pt idx="7">
                  <c:v>1304950.0856811521</c:v>
                </c:pt>
                <c:pt idx="8">
                  <c:v>1189148.0891083982</c:v>
                </c:pt>
                <c:pt idx="9">
                  <c:v>1068714.0126727342</c:v>
                </c:pt>
                <c:pt idx="10">
                  <c:v>943462.5731796436</c:v>
                </c:pt>
                <c:pt idx="11">
                  <c:v>813201.07610682934</c:v>
                </c:pt>
                <c:pt idx="12">
                  <c:v>677729.1191511025</c:v>
                </c:pt>
                <c:pt idx="13">
                  <c:v>536838.28391714662</c:v>
                </c:pt>
                <c:pt idx="14">
                  <c:v>390311.81527383247</c:v>
                </c:pt>
                <c:pt idx="15">
                  <c:v>237924.28788478576</c:v>
                </c:pt>
                <c:pt idx="16">
                  <c:v>79441.259400177194</c:v>
                </c:pt>
                <c:pt idx="17">
                  <c:v>-85381.090223815729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B-4A97-BB24-25603F51EAB5}"/>
            </c:ext>
          </c:extLst>
        </c:ser>
        <c:ser>
          <c:idx val="2"/>
          <c:order val="2"/>
          <c:tx>
            <c:strRef>
              <c:f>'N8.3'!$D$3</c:f>
              <c:strCache>
                <c:ptCount val="1"/>
                <c:pt idx="0">
                  <c:v>0 %</c:v>
                </c:pt>
              </c:strCache>
            </c:strRef>
          </c:tx>
          <c:marker>
            <c:symbol val="none"/>
          </c:marker>
          <c:cat>
            <c:numRef>
              <c:f>'N8.3'!$E$6:$E$33</c:f>
              <c:numCache>
                <c:formatCode>General</c:formatCode>
                <c:ptCount val="2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</c:numCache>
            </c:numRef>
          </c:cat>
          <c:val>
            <c:numRef>
              <c:f>'N8.3'!$D$6:$D$33</c:f>
              <c:numCache>
                <c:formatCode>#,##0</c:formatCode>
                <c:ptCount val="28"/>
                <c:pt idx="0">
                  <c:v>2000000</c:v>
                </c:pt>
                <c:pt idx="1">
                  <c:v>1832000</c:v>
                </c:pt>
                <c:pt idx="2">
                  <c:v>1664000</c:v>
                </c:pt>
                <c:pt idx="3">
                  <c:v>1496000</c:v>
                </c:pt>
                <c:pt idx="4">
                  <c:v>1328000</c:v>
                </c:pt>
                <c:pt idx="5">
                  <c:v>1160000</c:v>
                </c:pt>
                <c:pt idx="6">
                  <c:v>992000</c:v>
                </c:pt>
                <c:pt idx="7">
                  <c:v>824000</c:v>
                </c:pt>
                <c:pt idx="8">
                  <c:v>656000</c:v>
                </c:pt>
                <c:pt idx="9">
                  <c:v>488000</c:v>
                </c:pt>
                <c:pt idx="10">
                  <c:v>320000</c:v>
                </c:pt>
                <c:pt idx="11">
                  <c:v>152000</c:v>
                </c:pt>
                <c:pt idx="12">
                  <c:v>-16000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0B-4A97-BB24-25603F51E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757088"/>
        <c:axId val="1"/>
      </c:lineChart>
      <c:catAx>
        <c:axId val="242757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Restgjeld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42757088"/>
        <c:crossesAt val="1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48"/>
          <c:y val="9.5238435920458206E-2"/>
          <c:w val="0.81262729124236255"/>
          <c:h val="0.72527731970194931"/>
        </c:manualLayout>
      </c:layout>
      <c:lineChart>
        <c:grouping val="standard"/>
        <c:varyColors val="0"/>
        <c:ser>
          <c:idx val="2"/>
          <c:order val="0"/>
          <c:tx>
            <c:v>Finansieringsprosjekt</c:v>
          </c:tx>
          <c:spPr>
            <a:ln w="19050"/>
          </c:spPr>
          <c:cat>
            <c:numRef>
              <c:f>'N8.5'!$B$15:$G$15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'N8.5'!$B$11:$G$11</c:f>
              <c:numCache>
                <c:formatCode>#,##0</c:formatCode>
                <c:ptCount val="6"/>
                <c:pt idx="0" formatCode="0">
                  <c:v>0</c:v>
                </c:pt>
                <c:pt idx="1">
                  <c:v>4481.1447125523191</c:v>
                </c:pt>
                <c:pt idx="2">
                  <c:v>8387.4189707941696</c:v>
                </c:pt>
                <c:pt idx="3">
                  <c:v>11801.57838241295</c:v>
                </c:pt>
                <c:pt idx="4">
                  <c:v>14793.214924675816</c:v>
                </c:pt>
                <c:pt idx="5">
                  <c:v>17421.042797848917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0-4429-BAD4-F3BCF93D6635}"/>
            </c:ext>
          </c:extLst>
        </c:ser>
        <c:ser>
          <c:idx val="0"/>
          <c:order val="1"/>
          <c:tx>
            <c:v>Investeringsprosjekt</c:v>
          </c:tx>
          <c:spPr>
            <a:ln w="19050"/>
          </c:spPr>
          <c:marker>
            <c:symbol val="none"/>
          </c:marker>
          <c:cat>
            <c:numRef>
              <c:f>'N8.5'!$B$15:$G$15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'N8.5'!$B$12:$G$12</c:f>
              <c:numCache>
                <c:formatCode>#,##0</c:formatCode>
                <c:ptCount val="6"/>
                <c:pt idx="0" formatCode="0">
                  <c:v>0</c:v>
                </c:pt>
                <c:pt idx="1">
                  <c:v>-4481.1447125523191</c:v>
                </c:pt>
                <c:pt idx="2">
                  <c:v>-8387.4189707941696</c:v>
                </c:pt>
                <c:pt idx="3">
                  <c:v>-11801.57838241295</c:v>
                </c:pt>
                <c:pt idx="4">
                  <c:v>-14793.214924675816</c:v>
                </c:pt>
                <c:pt idx="5">
                  <c:v>-17421.042797848917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0-4429-BAD4-F3BCF93D6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24160"/>
        <c:axId val="85766912"/>
      </c:lineChart>
      <c:catAx>
        <c:axId val="89324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6476690411"/>
              <c:y val="0.8608089706608457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576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766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</a:t>
                </a:r>
              </a:p>
            </c:rich>
          </c:tx>
          <c:layout>
            <c:manualLayout>
              <c:xMode val="edge"/>
              <c:yMode val="edge"/>
              <c:x val="2.1103362079740026E-3"/>
              <c:y val="0.2820521815961123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932416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000000000000122" r="0.750000000000001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15</xdr:row>
      <xdr:rowOff>161925</xdr:rowOff>
    </xdr:from>
    <xdr:to>
      <xdr:col>16</xdr:col>
      <xdr:colOff>238125</xdr:colOff>
      <xdr:row>30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14</xdr:row>
      <xdr:rowOff>9525</xdr:rowOff>
    </xdr:from>
    <xdr:to>
      <xdr:col>10</xdr:col>
      <xdr:colOff>47625</xdr:colOff>
      <xdr:row>34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workbookViewId="0"/>
  </sheetViews>
  <sheetFormatPr baseColWidth="10" defaultColWidth="9" defaultRowHeight="15" outlineLevelCol="1" x14ac:dyDescent="0.25"/>
  <cols>
    <col min="1" max="1" width="11.875" style="22" customWidth="1"/>
    <col min="2" max="2" width="8.875" style="25" bestFit="1" customWidth="1"/>
    <col min="3" max="5" width="8.125" style="25" bestFit="1" customWidth="1"/>
    <col min="6" max="8" width="0" style="25" hidden="1" customWidth="1" outlineLevel="1"/>
    <col min="9" max="9" width="9" style="25" collapsed="1"/>
    <col min="10" max="256" width="9" style="25"/>
    <col min="257" max="257" width="11.875" style="25" customWidth="1"/>
    <col min="258" max="258" width="8.875" style="25" bestFit="1" customWidth="1"/>
    <col min="259" max="261" width="8.125" style="25" bestFit="1" customWidth="1"/>
    <col min="262" max="264" width="0" style="25" hidden="1" customWidth="1"/>
    <col min="265" max="512" width="9" style="25"/>
    <col min="513" max="513" width="11.875" style="25" customWidth="1"/>
    <col min="514" max="514" width="8.875" style="25" bestFit="1" customWidth="1"/>
    <col min="515" max="517" width="8.125" style="25" bestFit="1" customWidth="1"/>
    <col min="518" max="520" width="0" style="25" hidden="1" customWidth="1"/>
    <col min="521" max="768" width="9" style="25"/>
    <col min="769" max="769" width="11.875" style="25" customWidth="1"/>
    <col min="770" max="770" width="8.875" style="25" bestFit="1" customWidth="1"/>
    <col min="771" max="773" width="8.125" style="25" bestFit="1" customWidth="1"/>
    <col min="774" max="776" width="0" style="25" hidden="1" customWidth="1"/>
    <col min="777" max="1024" width="9" style="25"/>
    <col min="1025" max="1025" width="11.875" style="25" customWidth="1"/>
    <col min="1026" max="1026" width="8.875" style="25" bestFit="1" customWidth="1"/>
    <col min="1027" max="1029" width="8.125" style="25" bestFit="1" customWidth="1"/>
    <col min="1030" max="1032" width="0" style="25" hidden="1" customWidth="1"/>
    <col min="1033" max="1280" width="9" style="25"/>
    <col min="1281" max="1281" width="11.875" style="25" customWidth="1"/>
    <col min="1282" max="1282" width="8.875" style="25" bestFit="1" customWidth="1"/>
    <col min="1283" max="1285" width="8.125" style="25" bestFit="1" customWidth="1"/>
    <col min="1286" max="1288" width="0" style="25" hidden="1" customWidth="1"/>
    <col min="1289" max="1536" width="9" style="25"/>
    <col min="1537" max="1537" width="11.875" style="25" customWidth="1"/>
    <col min="1538" max="1538" width="8.875" style="25" bestFit="1" customWidth="1"/>
    <col min="1539" max="1541" width="8.125" style="25" bestFit="1" customWidth="1"/>
    <col min="1542" max="1544" width="0" style="25" hidden="1" customWidth="1"/>
    <col min="1545" max="1792" width="9" style="25"/>
    <col min="1793" max="1793" width="11.875" style="25" customWidth="1"/>
    <col min="1794" max="1794" width="8.875" style="25" bestFit="1" customWidth="1"/>
    <col min="1795" max="1797" width="8.125" style="25" bestFit="1" customWidth="1"/>
    <col min="1798" max="1800" width="0" style="25" hidden="1" customWidth="1"/>
    <col min="1801" max="2048" width="9" style="25"/>
    <col min="2049" max="2049" width="11.875" style="25" customWidth="1"/>
    <col min="2050" max="2050" width="8.875" style="25" bestFit="1" customWidth="1"/>
    <col min="2051" max="2053" width="8.125" style="25" bestFit="1" customWidth="1"/>
    <col min="2054" max="2056" width="0" style="25" hidden="1" customWidth="1"/>
    <col min="2057" max="2304" width="9" style="25"/>
    <col min="2305" max="2305" width="11.875" style="25" customWidth="1"/>
    <col min="2306" max="2306" width="8.875" style="25" bestFit="1" customWidth="1"/>
    <col min="2307" max="2309" width="8.125" style="25" bestFit="1" customWidth="1"/>
    <col min="2310" max="2312" width="0" style="25" hidden="1" customWidth="1"/>
    <col min="2313" max="2560" width="9" style="25"/>
    <col min="2561" max="2561" width="11.875" style="25" customWidth="1"/>
    <col min="2562" max="2562" width="8.875" style="25" bestFit="1" customWidth="1"/>
    <col min="2563" max="2565" width="8.125" style="25" bestFit="1" customWidth="1"/>
    <col min="2566" max="2568" width="0" style="25" hidden="1" customWidth="1"/>
    <col min="2569" max="2816" width="9" style="25"/>
    <col min="2817" max="2817" width="11.875" style="25" customWidth="1"/>
    <col min="2818" max="2818" width="8.875" style="25" bestFit="1" customWidth="1"/>
    <col min="2819" max="2821" width="8.125" style="25" bestFit="1" customWidth="1"/>
    <col min="2822" max="2824" width="0" style="25" hidden="1" customWidth="1"/>
    <col min="2825" max="3072" width="9" style="25"/>
    <col min="3073" max="3073" width="11.875" style="25" customWidth="1"/>
    <col min="3074" max="3074" width="8.875" style="25" bestFit="1" customWidth="1"/>
    <col min="3075" max="3077" width="8.125" style="25" bestFit="1" customWidth="1"/>
    <col min="3078" max="3080" width="0" style="25" hidden="1" customWidth="1"/>
    <col min="3081" max="3328" width="9" style="25"/>
    <col min="3329" max="3329" width="11.875" style="25" customWidth="1"/>
    <col min="3330" max="3330" width="8.875" style="25" bestFit="1" customWidth="1"/>
    <col min="3331" max="3333" width="8.125" style="25" bestFit="1" customWidth="1"/>
    <col min="3334" max="3336" width="0" style="25" hidden="1" customWidth="1"/>
    <col min="3337" max="3584" width="9" style="25"/>
    <col min="3585" max="3585" width="11.875" style="25" customWidth="1"/>
    <col min="3586" max="3586" width="8.875" style="25" bestFit="1" customWidth="1"/>
    <col min="3587" max="3589" width="8.125" style="25" bestFit="1" customWidth="1"/>
    <col min="3590" max="3592" width="0" style="25" hidden="1" customWidth="1"/>
    <col min="3593" max="3840" width="9" style="25"/>
    <col min="3841" max="3841" width="11.875" style="25" customWidth="1"/>
    <col min="3842" max="3842" width="8.875" style="25" bestFit="1" customWidth="1"/>
    <col min="3843" max="3845" width="8.125" style="25" bestFit="1" customWidth="1"/>
    <col min="3846" max="3848" width="0" style="25" hidden="1" customWidth="1"/>
    <col min="3849" max="4096" width="9" style="25"/>
    <col min="4097" max="4097" width="11.875" style="25" customWidth="1"/>
    <col min="4098" max="4098" width="8.875" style="25" bestFit="1" customWidth="1"/>
    <col min="4099" max="4101" width="8.125" style="25" bestFit="1" customWidth="1"/>
    <col min="4102" max="4104" width="0" style="25" hidden="1" customWidth="1"/>
    <col min="4105" max="4352" width="9" style="25"/>
    <col min="4353" max="4353" width="11.875" style="25" customWidth="1"/>
    <col min="4354" max="4354" width="8.875" style="25" bestFit="1" customWidth="1"/>
    <col min="4355" max="4357" width="8.125" style="25" bestFit="1" customWidth="1"/>
    <col min="4358" max="4360" width="0" style="25" hidden="1" customWidth="1"/>
    <col min="4361" max="4608" width="9" style="25"/>
    <col min="4609" max="4609" width="11.875" style="25" customWidth="1"/>
    <col min="4610" max="4610" width="8.875" style="25" bestFit="1" customWidth="1"/>
    <col min="4611" max="4613" width="8.125" style="25" bestFit="1" customWidth="1"/>
    <col min="4614" max="4616" width="0" style="25" hidden="1" customWidth="1"/>
    <col min="4617" max="4864" width="9" style="25"/>
    <col min="4865" max="4865" width="11.875" style="25" customWidth="1"/>
    <col min="4866" max="4866" width="8.875" style="25" bestFit="1" customWidth="1"/>
    <col min="4867" max="4869" width="8.125" style="25" bestFit="1" customWidth="1"/>
    <col min="4870" max="4872" width="0" style="25" hidden="1" customWidth="1"/>
    <col min="4873" max="5120" width="9" style="25"/>
    <col min="5121" max="5121" width="11.875" style="25" customWidth="1"/>
    <col min="5122" max="5122" width="8.875" style="25" bestFit="1" customWidth="1"/>
    <col min="5123" max="5125" width="8.125" style="25" bestFit="1" customWidth="1"/>
    <col min="5126" max="5128" width="0" style="25" hidden="1" customWidth="1"/>
    <col min="5129" max="5376" width="9" style="25"/>
    <col min="5377" max="5377" width="11.875" style="25" customWidth="1"/>
    <col min="5378" max="5378" width="8.875" style="25" bestFit="1" customWidth="1"/>
    <col min="5379" max="5381" width="8.125" style="25" bestFit="1" customWidth="1"/>
    <col min="5382" max="5384" width="0" style="25" hidden="1" customWidth="1"/>
    <col min="5385" max="5632" width="9" style="25"/>
    <col min="5633" max="5633" width="11.875" style="25" customWidth="1"/>
    <col min="5634" max="5634" width="8.875" style="25" bestFit="1" customWidth="1"/>
    <col min="5635" max="5637" width="8.125" style="25" bestFit="1" customWidth="1"/>
    <col min="5638" max="5640" width="0" style="25" hidden="1" customWidth="1"/>
    <col min="5641" max="5888" width="9" style="25"/>
    <col min="5889" max="5889" width="11.875" style="25" customWidth="1"/>
    <col min="5890" max="5890" width="8.875" style="25" bestFit="1" customWidth="1"/>
    <col min="5891" max="5893" width="8.125" style="25" bestFit="1" customWidth="1"/>
    <col min="5894" max="5896" width="0" style="25" hidden="1" customWidth="1"/>
    <col min="5897" max="6144" width="9" style="25"/>
    <col min="6145" max="6145" width="11.875" style="25" customWidth="1"/>
    <col min="6146" max="6146" width="8.875" style="25" bestFit="1" customWidth="1"/>
    <col min="6147" max="6149" width="8.125" style="25" bestFit="1" customWidth="1"/>
    <col min="6150" max="6152" width="0" style="25" hidden="1" customWidth="1"/>
    <col min="6153" max="6400" width="9" style="25"/>
    <col min="6401" max="6401" width="11.875" style="25" customWidth="1"/>
    <col min="6402" max="6402" width="8.875" style="25" bestFit="1" customWidth="1"/>
    <col min="6403" max="6405" width="8.125" style="25" bestFit="1" customWidth="1"/>
    <col min="6406" max="6408" width="0" style="25" hidden="1" customWidth="1"/>
    <col min="6409" max="6656" width="9" style="25"/>
    <col min="6657" max="6657" width="11.875" style="25" customWidth="1"/>
    <col min="6658" max="6658" width="8.875" style="25" bestFit="1" customWidth="1"/>
    <col min="6659" max="6661" width="8.125" style="25" bestFit="1" customWidth="1"/>
    <col min="6662" max="6664" width="0" style="25" hidden="1" customWidth="1"/>
    <col min="6665" max="6912" width="9" style="25"/>
    <col min="6913" max="6913" width="11.875" style="25" customWidth="1"/>
    <col min="6914" max="6914" width="8.875" style="25" bestFit="1" customWidth="1"/>
    <col min="6915" max="6917" width="8.125" style="25" bestFit="1" customWidth="1"/>
    <col min="6918" max="6920" width="0" style="25" hidden="1" customWidth="1"/>
    <col min="6921" max="7168" width="9" style="25"/>
    <col min="7169" max="7169" width="11.875" style="25" customWidth="1"/>
    <col min="7170" max="7170" width="8.875" style="25" bestFit="1" customWidth="1"/>
    <col min="7171" max="7173" width="8.125" style="25" bestFit="1" customWidth="1"/>
    <col min="7174" max="7176" width="0" style="25" hidden="1" customWidth="1"/>
    <col min="7177" max="7424" width="9" style="25"/>
    <col min="7425" max="7425" width="11.875" style="25" customWidth="1"/>
    <col min="7426" max="7426" width="8.875" style="25" bestFit="1" customWidth="1"/>
    <col min="7427" max="7429" width="8.125" style="25" bestFit="1" customWidth="1"/>
    <col min="7430" max="7432" width="0" style="25" hidden="1" customWidth="1"/>
    <col min="7433" max="7680" width="9" style="25"/>
    <col min="7681" max="7681" width="11.875" style="25" customWidth="1"/>
    <col min="7682" max="7682" width="8.875" style="25" bestFit="1" customWidth="1"/>
    <col min="7683" max="7685" width="8.125" style="25" bestFit="1" customWidth="1"/>
    <col min="7686" max="7688" width="0" style="25" hidden="1" customWidth="1"/>
    <col min="7689" max="7936" width="9" style="25"/>
    <col min="7937" max="7937" width="11.875" style="25" customWidth="1"/>
    <col min="7938" max="7938" width="8.875" style="25" bestFit="1" customWidth="1"/>
    <col min="7939" max="7941" width="8.125" style="25" bestFit="1" customWidth="1"/>
    <col min="7942" max="7944" width="0" style="25" hidden="1" customWidth="1"/>
    <col min="7945" max="8192" width="9" style="25"/>
    <col min="8193" max="8193" width="11.875" style="25" customWidth="1"/>
    <col min="8194" max="8194" width="8.875" style="25" bestFit="1" customWidth="1"/>
    <col min="8195" max="8197" width="8.125" style="25" bestFit="1" customWidth="1"/>
    <col min="8198" max="8200" width="0" style="25" hidden="1" customWidth="1"/>
    <col min="8201" max="8448" width="9" style="25"/>
    <col min="8449" max="8449" width="11.875" style="25" customWidth="1"/>
    <col min="8450" max="8450" width="8.875" style="25" bestFit="1" customWidth="1"/>
    <col min="8451" max="8453" width="8.125" style="25" bestFit="1" customWidth="1"/>
    <col min="8454" max="8456" width="0" style="25" hidden="1" customWidth="1"/>
    <col min="8457" max="8704" width="9" style="25"/>
    <col min="8705" max="8705" width="11.875" style="25" customWidth="1"/>
    <col min="8706" max="8706" width="8.875" style="25" bestFit="1" customWidth="1"/>
    <col min="8707" max="8709" width="8.125" style="25" bestFit="1" customWidth="1"/>
    <col min="8710" max="8712" width="0" style="25" hidden="1" customWidth="1"/>
    <col min="8713" max="8960" width="9" style="25"/>
    <col min="8961" max="8961" width="11.875" style="25" customWidth="1"/>
    <col min="8962" max="8962" width="8.875" style="25" bestFit="1" customWidth="1"/>
    <col min="8963" max="8965" width="8.125" style="25" bestFit="1" customWidth="1"/>
    <col min="8966" max="8968" width="0" style="25" hidden="1" customWidth="1"/>
    <col min="8969" max="9216" width="9" style="25"/>
    <col min="9217" max="9217" width="11.875" style="25" customWidth="1"/>
    <col min="9218" max="9218" width="8.875" style="25" bestFit="1" customWidth="1"/>
    <col min="9219" max="9221" width="8.125" style="25" bestFit="1" customWidth="1"/>
    <col min="9222" max="9224" width="0" style="25" hidden="1" customWidth="1"/>
    <col min="9225" max="9472" width="9" style="25"/>
    <col min="9473" max="9473" width="11.875" style="25" customWidth="1"/>
    <col min="9474" max="9474" width="8.875" style="25" bestFit="1" customWidth="1"/>
    <col min="9475" max="9477" width="8.125" style="25" bestFit="1" customWidth="1"/>
    <col min="9478" max="9480" width="0" style="25" hidden="1" customWidth="1"/>
    <col min="9481" max="9728" width="9" style="25"/>
    <col min="9729" max="9729" width="11.875" style="25" customWidth="1"/>
    <col min="9730" max="9730" width="8.875" style="25" bestFit="1" customWidth="1"/>
    <col min="9731" max="9733" width="8.125" style="25" bestFit="1" customWidth="1"/>
    <col min="9734" max="9736" width="0" style="25" hidden="1" customWidth="1"/>
    <col min="9737" max="9984" width="9" style="25"/>
    <col min="9985" max="9985" width="11.875" style="25" customWidth="1"/>
    <col min="9986" max="9986" width="8.875" style="25" bestFit="1" customWidth="1"/>
    <col min="9987" max="9989" width="8.125" style="25" bestFit="1" customWidth="1"/>
    <col min="9990" max="9992" width="0" style="25" hidden="1" customWidth="1"/>
    <col min="9993" max="10240" width="9" style="25"/>
    <col min="10241" max="10241" width="11.875" style="25" customWidth="1"/>
    <col min="10242" max="10242" width="8.875" style="25" bestFit="1" customWidth="1"/>
    <col min="10243" max="10245" width="8.125" style="25" bestFit="1" customWidth="1"/>
    <col min="10246" max="10248" width="0" style="25" hidden="1" customWidth="1"/>
    <col min="10249" max="10496" width="9" style="25"/>
    <col min="10497" max="10497" width="11.875" style="25" customWidth="1"/>
    <col min="10498" max="10498" width="8.875" style="25" bestFit="1" customWidth="1"/>
    <col min="10499" max="10501" width="8.125" style="25" bestFit="1" customWidth="1"/>
    <col min="10502" max="10504" width="0" style="25" hidden="1" customWidth="1"/>
    <col min="10505" max="10752" width="9" style="25"/>
    <col min="10753" max="10753" width="11.875" style="25" customWidth="1"/>
    <col min="10754" max="10754" width="8.875" style="25" bestFit="1" customWidth="1"/>
    <col min="10755" max="10757" width="8.125" style="25" bestFit="1" customWidth="1"/>
    <col min="10758" max="10760" width="0" style="25" hidden="1" customWidth="1"/>
    <col min="10761" max="11008" width="9" style="25"/>
    <col min="11009" max="11009" width="11.875" style="25" customWidth="1"/>
    <col min="11010" max="11010" width="8.875" style="25" bestFit="1" customWidth="1"/>
    <col min="11011" max="11013" width="8.125" style="25" bestFit="1" customWidth="1"/>
    <col min="11014" max="11016" width="0" style="25" hidden="1" customWidth="1"/>
    <col min="11017" max="11264" width="9" style="25"/>
    <col min="11265" max="11265" width="11.875" style="25" customWidth="1"/>
    <col min="11266" max="11266" width="8.875" style="25" bestFit="1" customWidth="1"/>
    <col min="11267" max="11269" width="8.125" style="25" bestFit="1" customWidth="1"/>
    <col min="11270" max="11272" width="0" style="25" hidden="1" customWidth="1"/>
    <col min="11273" max="11520" width="9" style="25"/>
    <col min="11521" max="11521" width="11.875" style="25" customWidth="1"/>
    <col min="11522" max="11522" width="8.875" style="25" bestFit="1" customWidth="1"/>
    <col min="11523" max="11525" width="8.125" style="25" bestFit="1" customWidth="1"/>
    <col min="11526" max="11528" width="0" style="25" hidden="1" customWidth="1"/>
    <col min="11529" max="11776" width="9" style="25"/>
    <col min="11777" max="11777" width="11.875" style="25" customWidth="1"/>
    <col min="11778" max="11778" width="8.875" style="25" bestFit="1" customWidth="1"/>
    <col min="11779" max="11781" width="8.125" style="25" bestFit="1" customWidth="1"/>
    <col min="11782" max="11784" width="0" style="25" hidden="1" customWidth="1"/>
    <col min="11785" max="12032" width="9" style="25"/>
    <col min="12033" max="12033" width="11.875" style="25" customWidth="1"/>
    <col min="12034" max="12034" width="8.875" style="25" bestFit="1" customWidth="1"/>
    <col min="12035" max="12037" width="8.125" style="25" bestFit="1" customWidth="1"/>
    <col min="12038" max="12040" width="0" style="25" hidden="1" customWidth="1"/>
    <col min="12041" max="12288" width="9" style="25"/>
    <col min="12289" max="12289" width="11.875" style="25" customWidth="1"/>
    <col min="12290" max="12290" width="8.875" style="25" bestFit="1" customWidth="1"/>
    <col min="12291" max="12293" width="8.125" style="25" bestFit="1" customWidth="1"/>
    <col min="12294" max="12296" width="0" style="25" hidden="1" customWidth="1"/>
    <col min="12297" max="12544" width="9" style="25"/>
    <col min="12545" max="12545" width="11.875" style="25" customWidth="1"/>
    <col min="12546" max="12546" width="8.875" style="25" bestFit="1" customWidth="1"/>
    <col min="12547" max="12549" width="8.125" style="25" bestFit="1" customWidth="1"/>
    <col min="12550" max="12552" width="0" style="25" hidden="1" customWidth="1"/>
    <col min="12553" max="12800" width="9" style="25"/>
    <col min="12801" max="12801" width="11.875" style="25" customWidth="1"/>
    <col min="12802" max="12802" width="8.875" style="25" bestFit="1" customWidth="1"/>
    <col min="12803" max="12805" width="8.125" style="25" bestFit="1" customWidth="1"/>
    <col min="12806" max="12808" width="0" style="25" hidden="1" customWidth="1"/>
    <col min="12809" max="13056" width="9" style="25"/>
    <col min="13057" max="13057" width="11.875" style="25" customWidth="1"/>
    <col min="13058" max="13058" width="8.875" style="25" bestFit="1" customWidth="1"/>
    <col min="13059" max="13061" width="8.125" style="25" bestFit="1" customWidth="1"/>
    <col min="13062" max="13064" width="0" style="25" hidden="1" customWidth="1"/>
    <col min="13065" max="13312" width="9" style="25"/>
    <col min="13313" max="13313" width="11.875" style="25" customWidth="1"/>
    <col min="13314" max="13314" width="8.875" style="25" bestFit="1" customWidth="1"/>
    <col min="13315" max="13317" width="8.125" style="25" bestFit="1" customWidth="1"/>
    <col min="13318" max="13320" width="0" style="25" hidden="1" customWidth="1"/>
    <col min="13321" max="13568" width="9" style="25"/>
    <col min="13569" max="13569" width="11.875" style="25" customWidth="1"/>
    <col min="13570" max="13570" width="8.875" style="25" bestFit="1" customWidth="1"/>
    <col min="13571" max="13573" width="8.125" style="25" bestFit="1" customWidth="1"/>
    <col min="13574" max="13576" width="0" style="25" hidden="1" customWidth="1"/>
    <col min="13577" max="13824" width="9" style="25"/>
    <col min="13825" max="13825" width="11.875" style="25" customWidth="1"/>
    <col min="13826" max="13826" width="8.875" style="25" bestFit="1" customWidth="1"/>
    <col min="13827" max="13829" width="8.125" style="25" bestFit="1" customWidth="1"/>
    <col min="13830" max="13832" width="0" style="25" hidden="1" customWidth="1"/>
    <col min="13833" max="14080" width="9" style="25"/>
    <col min="14081" max="14081" width="11.875" style="25" customWidth="1"/>
    <col min="14082" max="14082" width="8.875" style="25" bestFit="1" customWidth="1"/>
    <col min="14083" max="14085" width="8.125" style="25" bestFit="1" customWidth="1"/>
    <col min="14086" max="14088" width="0" style="25" hidden="1" customWidth="1"/>
    <col min="14089" max="14336" width="9" style="25"/>
    <col min="14337" max="14337" width="11.875" style="25" customWidth="1"/>
    <col min="14338" max="14338" width="8.875" style="25" bestFit="1" customWidth="1"/>
    <col min="14339" max="14341" width="8.125" style="25" bestFit="1" customWidth="1"/>
    <col min="14342" max="14344" width="0" style="25" hidden="1" customWidth="1"/>
    <col min="14345" max="14592" width="9" style="25"/>
    <col min="14593" max="14593" width="11.875" style="25" customWidth="1"/>
    <col min="14594" max="14594" width="8.875" style="25" bestFit="1" customWidth="1"/>
    <col min="14595" max="14597" width="8.125" style="25" bestFit="1" customWidth="1"/>
    <col min="14598" max="14600" width="0" style="25" hidden="1" customWidth="1"/>
    <col min="14601" max="14848" width="9" style="25"/>
    <col min="14849" max="14849" width="11.875" style="25" customWidth="1"/>
    <col min="14850" max="14850" width="8.875" style="25" bestFit="1" customWidth="1"/>
    <col min="14851" max="14853" width="8.125" style="25" bestFit="1" customWidth="1"/>
    <col min="14854" max="14856" width="0" style="25" hidden="1" customWidth="1"/>
    <col min="14857" max="15104" width="9" style="25"/>
    <col min="15105" max="15105" width="11.875" style="25" customWidth="1"/>
    <col min="15106" max="15106" width="8.875" style="25" bestFit="1" customWidth="1"/>
    <col min="15107" max="15109" width="8.125" style="25" bestFit="1" customWidth="1"/>
    <col min="15110" max="15112" width="0" style="25" hidden="1" customWidth="1"/>
    <col min="15113" max="15360" width="9" style="25"/>
    <col min="15361" max="15361" width="11.875" style="25" customWidth="1"/>
    <col min="15362" max="15362" width="8.875" style="25" bestFit="1" customWidth="1"/>
    <col min="15363" max="15365" width="8.125" style="25" bestFit="1" customWidth="1"/>
    <col min="15366" max="15368" width="0" style="25" hidden="1" customWidth="1"/>
    <col min="15369" max="15616" width="9" style="25"/>
    <col min="15617" max="15617" width="11.875" style="25" customWidth="1"/>
    <col min="15618" max="15618" width="8.875" style="25" bestFit="1" customWidth="1"/>
    <col min="15619" max="15621" width="8.125" style="25" bestFit="1" customWidth="1"/>
    <col min="15622" max="15624" width="0" style="25" hidden="1" customWidth="1"/>
    <col min="15625" max="15872" width="9" style="25"/>
    <col min="15873" max="15873" width="11.875" style="25" customWidth="1"/>
    <col min="15874" max="15874" width="8.875" style="25" bestFit="1" customWidth="1"/>
    <col min="15875" max="15877" width="8.125" style="25" bestFit="1" customWidth="1"/>
    <col min="15878" max="15880" width="0" style="25" hidden="1" customWidth="1"/>
    <col min="15881" max="16128" width="9" style="25"/>
    <col min="16129" max="16129" width="11.875" style="25" customWidth="1"/>
    <col min="16130" max="16130" width="8.875" style="25" bestFit="1" customWidth="1"/>
    <col min="16131" max="16133" width="8.125" style="25" bestFit="1" customWidth="1"/>
    <col min="16134" max="16136" width="0" style="25" hidden="1" customWidth="1"/>
    <col min="16137" max="16384" width="9" style="25"/>
  </cols>
  <sheetData>
    <row r="1" spans="1:8" x14ac:dyDescent="0.25">
      <c r="A1" s="22" t="s">
        <v>9</v>
      </c>
      <c r="B1" s="23">
        <v>2000000</v>
      </c>
      <c r="C1" s="24" t="s">
        <v>10</v>
      </c>
    </row>
    <row r="2" spans="1:8" x14ac:dyDescent="0.25">
      <c r="A2" s="22" t="s">
        <v>11</v>
      </c>
      <c r="B2" s="23">
        <v>168000</v>
      </c>
      <c r="C2" s="25" t="str">
        <f>C1</f>
        <v>kr</v>
      </c>
    </row>
    <row r="3" spans="1:8" x14ac:dyDescent="0.25">
      <c r="A3" s="22" t="s">
        <v>12</v>
      </c>
      <c r="B3" s="26">
        <v>7.0000000000000007E-2</v>
      </c>
      <c r="C3" s="26">
        <v>0.04</v>
      </c>
      <c r="D3" s="26">
        <v>0</v>
      </c>
      <c r="F3" s="27">
        <f>B3</f>
        <v>7.0000000000000007E-2</v>
      </c>
      <c r="G3" s="27">
        <f>C3</f>
        <v>0.04</v>
      </c>
      <c r="H3" s="27">
        <f>D3</f>
        <v>0</v>
      </c>
    </row>
    <row r="5" spans="1:8" x14ac:dyDescent="0.25">
      <c r="A5" s="30" t="s">
        <v>1</v>
      </c>
      <c r="B5" s="32" t="s">
        <v>13</v>
      </c>
      <c r="C5" s="32"/>
      <c r="D5" s="32"/>
      <c r="E5" s="31"/>
      <c r="F5" s="33" t="s">
        <v>0</v>
      </c>
      <c r="G5" s="33"/>
      <c r="H5" s="33"/>
    </row>
    <row r="6" spans="1:8" x14ac:dyDescent="0.25">
      <c r="A6" s="22">
        <v>0</v>
      </c>
      <c r="B6" s="28">
        <f>B1</f>
        <v>2000000</v>
      </c>
      <c r="C6" s="28">
        <f>B6</f>
        <v>2000000</v>
      </c>
      <c r="D6" s="28">
        <f>C6</f>
        <v>2000000</v>
      </c>
      <c r="E6" s="29"/>
      <c r="F6" s="25">
        <f>$B$2-B6*F$3</f>
        <v>28000</v>
      </c>
      <c r="G6" s="25">
        <f>$B$2-C6*G$3</f>
        <v>88000</v>
      </c>
      <c r="H6" s="25">
        <f>$B$2-D6*H$3</f>
        <v>168000</v>
      </c>
    </row>
    <row r="7" spans="1:8" x14ac:dyDescent="0.25">
      <c r="A7" s="22">
        <v>1</v>
      </c>
      <c r="B7" s="28">
        <f>B6-F6</f>
        <v>1972000</v>
      </c>
      <c r="C7" s="28">
        <f>C6-G6</f>
        <v>1912000</v>
      </c>
      <c r="D7" s="28">
        <f>D6-H6</f>
        <v>1832000</v>
      </c>
      <c r="E7" s="29">
        <v>1</v>
      </c>
      <c r="F7" s="25">
        <f t="shared" ref="F7:H32" si="0">$B$2-B7*F$3</f>
        <v>29960</v>
      </c>
      <c r="G7" s="25">
        <f t="shared" si="0"/>
        <v>91520</v>
      </c>
      <c r="H7" s="25">
        <f t="shared" si="0"/>
        <v>168000</v>
      </c>
    </row>
    <row r="8" spans="1:8" x14ac:dyDescent="0.25">
      <c r="A8" s="22">
        <v>2</v>
      </c>
      <c r="B8" s="28">
        <f t="shared" ref="B8:D23" si="1">B7-F7</f>
        <v>1942040</v>
      </c>
      <c r="C8" s="28">
        <f t="shared" si="1"/>
        <v>1820480</v>
      </c>
      <c r="D8" s="28">
        <f t="shared" si="1"/>
        <v>1664000</v>
      </c>
      <c r="E8" s="29">
        <v>2</v>
      </c>
      <c r="F8" s="25">
        <f t="shared" si="0"/>
        <v>32057.199999999983</v>
      </c>
      <c r="G8" s="25">
        <f t="shared" si="0"/>
        <v>95180.800000000003</v>
      </c>
      <c r="H8" s="25">
        <f t="shared" si="0"/>
        <v>168000</v>
      </c>
    </row>
    <row r="9" spans="1:8" x14ac:dyDescent="0.25">
      <c r="A9" s="22">
        <v>3</v>
      </c>
      <c r="B9" s="28">
        <f t="shared" si="1"/>
        <v>1909982.8</v>
      </c>
      <c r="C9" s="28">
        <f t="shared" si="1"/>
        <v>1725299.2</v>
      </c>
      <c r="D9" s="28">
        <f t="shared" si="1"/>
        <v>1496000</v>
      </c>
      <c r="E9" s="29">
        <v>3</v>
      </c>
      <c r="F9" s="25">
        <f t="shared" si="0"/>
        <v>34301.203999999998</v>
      </c>
      <c r="G9" s="25">
        <f t="shared" si="0"/>
        <v>98988.032000000007</v>
      </c>
      <c r="H9" s="25">
        <f t="shared" si="0"/>
        <v>168000</v>
      </c>
    </row>
    <row r="10" spans="1:8" x14ac:dyDescent="0.25">
      <c r="A10" s="22">
        <v>4</v>
      </c>
      <c r="B10" s="28">
        <f t="shared" si="1"/>
        <v>1875681.5960000001</v>
      </c>
      <c r="C10" s="28">
        <f t="shared" si="1"/>
        <v>1626311.1680000001</v>
      </c>
      <c r="D10" s="28">
        <f t="shared" si="1"/>
        <v>1328000</v>
      </c>
      <c r="E10" s="29">
        <v>4</v>
      </c>
      <c r="F10" s="25">
        <f t="shared" si="0"/>
        <v>36702.288279999979</v>
      </c>
      <c r="G10" s="25">
        <f t="shared" si="0"/>
        <v>102947.55327999999</v>
      </c>
      <c r="H10" s="25">
        <f t="shared" si="0"/>
        <v>168000</v>
      </c>
    </row>
    <row r="11" spans="1:8" x14ac:dyDescent="0.25">
      <c r="A11" s="22">
        <v>5</v>
      </c>
      <c r="B11" s="28">
        <f t="shared" si="1"/>
        <v>1838979.3077200002</v>
      </c>
      <c r="C11" s="28">
        <f t="shared" si="1"/>
        <v>1523363.61472</v>
      </c>
      <c r="D11" s="28">
        <f t="shared" si="1"/>
        <v>1160000</v>
      </c>
      <c r="E11" s="29">
        <v>5</v>
      </c>
      <c r="F11" s="25">
        <f t="shared" si="0"/>
        <v>39271.448459599982</v>
      </c>
      <c r="G11" s="25">
        <f t="shared" si="0"/>
        <v>107065.4554112</v>
      </c>
      <c r="H11" s="25">
        <f t="shared" si="0"/>
        <v>168000</v>
      </c>
    </row>
    <row r="12" spans="1:8" x14ac:dyDescent="0.25">
      <c r="A12" s="22">
        <v>6</v>
      </c>
      <c r="B12" s="28">
        <f t="shared" si="1"/>
        <v>1799707.8592604003</v>
      </c>
      <c r="C12" s="28">
        <f t="shared" si="1"/>
        <v>1416298.1593088</v>
      </c>
      <c r="D12" s="28">
        <f t="shared" si="1"/>
        <v>992000</v>
      </c>
      <c r="E12" s="29">
        <v>6</v>
      </c>
      <c r="F12" s="25">
        <f t="shared" si="0"/>
        <v>42020.449851771962</v>
      </c>
      <c r="G12" s="25">
        <f t="shared" si="0"/>
        <v>111348.073627648</v>
      </c>
      <c r="H12" s="25">
        <f t="shared" si="0"/>
        <v>168000</v>
      </c>
    </row>
    <row r="13" spans="1:8" x14ac:dyDescent="0.25">
      <c r="A13" s="22">
        <v>7</v>
      </c>
      <c r="B13" s="28">
        <f t="shared" si="1"/>
        <v>1757687.4094086282</v>
      </c>
      <c r="C13" s="28">
        <f t="shared" si="1"/>
        <v>1304950.0856811521</v>
      </c>
      <c r="D13" s="28">
        <f t="shared" si="1"/>
        <v>824000</v>
      </c>
      <c r="E13" s="29">
        <v>7</v>
      </c>
      <c r="F13" s="25">
        <f t="shared" si="0"/>
        <v>44961.881341396016</v>
      </c>
      <c r="G13" s="25">
        <f t="shared" si="0"/>
        <v>115801.99657275391</v>
      </c>
      <c r="H13" s="25">
        <f t="shared" si="0"/>
        <v>168000</v>
      </c>
    </row>
    <row r="14" spans="1:8" x14ac:dyDescent="0.25">
      <c r="A14" s="22">
        <v>8</v>
      </c>
      <c r="B14" s="28">
        <f t="shared" si="1"/>
        <v>1712725.5280672321</v>
      </c>
      <c r="C14" s="28">
        <f t="shared" si="1"/>
        <v>1189148.0891083982</v>
      </c>
      <c r="D14" s="28">
        <f t="shared" si="1"/>
        <v>656000</v>
      </c>
      <c r="E14" s="29">
        <v>8</v>
      </c>
      <c r="F14" s="25">
        <f t="shared" si="0"/>
        <v>48109.213035293738</v>
      </c>
      <c r="G14" s="25">
        <f t="shared" si="0"/>
        <v>120434.07643566407</v>
      </c>
      <c r="H14" s="25">
        <f t="shared" si="0"/>
        <v>168000</v>
      </c>
    </row>
    <row r="15" spans="1:8" x14ac:dyDescent="0.25">
      <c r="A15" s="22">
        <v>9</v>
      </c>
      <c r="B15" s="28">
        <f t="shared" si="1"/>
        <v>1664616.3150319383</v>
      </c>
      <c r="C15" s="28">
        <f t="shared" si="1"/>
        <v>1068714.0126727342</v>
      </c>
      <c r="D15" s="28">
        <f t="shared" si="1"/>
        <v>488000</v>
      </c>
      <c r="E15" s="29">
        <v>9</v>
      </c>
      <c r="F15" s="25">
        <f t="shared" si="0"/>
        <v>51476.857947764307</v>
      </c>
      <c r="G15" s="25">
        <f t="shared" si="0"/>
        <v>125251.43949309063</v>
      </c>
      <c r="H15" s="25">
        <f t="shared" si="0"/>
        <v>168000</v>
      </c>
    </row>
    <row r="16" spans="1:8" x14ac:dyDescent="0.25">
      <c r="A16" s="22">
        <v>10</v>
      </c>
      <c r="B16" s="28">
        <f t="shared" si="1"/>
        <v>1613139.457084174</v>
      </c>
      <c r="C16" s="28">
        <f t="shared" si="1"/>
        <v>943462.5731796436</v>
      </c>
      <c r="D16" s="28">
        <f t="shared" si="1"/>
        <v>320000</v>
      </c>
      <c r="E16" s="29">
        <v>10</v>
      </c>
      <c r="F16" s="25">
        <f t="shared" si="0"/>
        <v>55080.238004107814</v>
      </c>
      <c r="G16" s="25">
        <f t="shared" si="0"/>
        <v>130261.49707281427</v>
      </c>
      <c r="H16" s="25">
        <f t="shared" si="0"/>
        <v>168000</v>
      </c>
    </row>
    <row r="17" spans="1:8" x14ac:dyDescent="0.25">
      <c r="A17" s="22">
        <v>11</v>
      </c>
      <c r="B17" s="28">
        <f t="shared" si="1"/>
        <v>1558059.2190800663</v>
      </c>
      <c r="C17" s="28">
        <f t="shared" si="1"/>
        <v>813201.07610682934</v>
      </c>
      <c r="D17" s="28">
        <f t="shared" si="1"/>
        <v>152000</v>
      </c>
      <c r="E17" s="29">
        <v>11</v>
      </c>
      <c r="F17" s="25">
        <f t="shared" si="0"/>
        <v>58935.854664395345</v>
      </c>
      <c r="G17" s="25">
        <f t="shared" si="0"/>
        <v>135471.95695572684</v>
      </c>
      <c r="H17" s="25">
        <f t="shared" si="0"/>
        <v>168000</v>
      </c>
    </row>
    <row r="18" spans="1:8" x14ac:dyDescent="0.25">
      <c r="A18" s="22">
        <v>12</v>
      </c>
      <c r="B18" s="28">
        <f t="shared" si="1"/>
        <v>1499123.364415671</v>
      </c>
      <c r="C18" s="28">
        <f t="shared" si="1"/>
        <v>677729.1191511025</v>
      </c>
      <c r="D18" s="28">
        <f t="shared" si="1"/>
        <v>-16000</v>
      </c>
      <c r="E18" s="29">
        <v>12</v>
      </c>
      <c r="F18" s="25">
        <f t="shared" si="0"/>
        <v>63061.364490903026</v>
      </c>
      <c r="G18" s="25">
        <f t="shared" si="0"/>
        <v>140890.83523395591</v>
      </c>
      <c r="H18" s="25">
        <f t="shared" si="0"/>
        <v>168000</v>
      </c>
    </row>
    <row r="19" spans="1:8" x14ac:dyDescent="0.25">
      <c r="A19" s="22">
        <v>13</v>
      </c>
      <c r="B19" s="28">
        <f t="shared" si="1"/>
        <v>1436061.999924768</v>
      </c>
      <c r="C19" s="28">
        <f t="shared" si="1"/>
        <v>536838.28391714662</v>
      </c>
      <c r="D19" s="28"/>
      <c r="E19" s="29">
        <v>13</v>
      </c>
      <c r="F19" s="25">
        <f t="shared" si="0"/>
        <v>67475.660005266225</v>
      </c>
      <c r="G19" s="25">
        <f t="shared" si="0"/>
        <v>146526.46864331415</v>
      </c>
      <c r="H19" s="25">
        <f t="shared" si="0"/>
        <v>168000</v>
      </c>
    </row>
    <row r="20" spans="1:8" x14ac:dyDescent="0.25">
      <c r="A20" s="22">
        <v>14</v>
      </c>
      <c r="B20" s="28">
        <f t="shared" si="1"/>
        <v>1368586.3399195017</v>
      </c>
      <c r="C20" s="28">
        <f t="shared" si="1"/>
        <v>390311.81527383247</v>
      </c>
      <c r="D20" s="28"/>
      <c r="E20" s="29">
        <v>14</v>
      </c>
      <c r="F20" s="25">
        <f t="shared" si="0"/>
        <v>72198.956205634866</v>
      </c>
      <c r="G20" s="25">
        <f t="shared" si="0"/>
        <v>152387.52738904671</v>
      </c>
      <c r="H20" s="25">
        <f t="shared" si="0"/>
        <v>168000</v>
      </c>
    </row>
    <row r="21" spans="1:8" x14ac:dyDescent="0.25">
      <c r="A21" s="22">
        <v>15</v>
      </c>
      <c r="B21" s="28">
        <f t="shared" si="1"/>
        <v>1296387.3837138668</v>
      </c>
      <c r="C21" s="28">
        <f t="shared" si="1"/>
        <v>237924.28788478576</v>
      </c>
      <c r="D21" s="28"/>
      <c r="E21" s="29">
        <v>15</v>
      </c>
      <c r="F21" s="25">
        <f t="shared" si="0"/>
        <v>77252.883140029313</v>
      </c>
      <c r="G21" s="25">
        <f t="shared" si="0"/>
        <v>158483.02848460857</v>
      </c>
      <c r="H21" s="25">
        <f t="shared" si="0"/>
        <v>168000</v>
      </c>
    </row>
    <row r="22" spans="1:8" x14ac:dyDescent="0.25">
      <c r="A22" s="22">
        <v>16</v>
      </c>
      <c r="B22" s="28">
        <f t="shared" si="1"/>
        <v>1219134.5005738374</v>
      </c>
      <c r="C22" s="28">
        <f t="shared" si="1"/>
        <v>79441.259400177194</v>
      </c>
      <c r="D22" s="28"/>
      <c r="E22" s="29">
        <v>16</v>
      </c>
      <c r="F22" s="25">
        <f t="shared" si="0"/>
        <v>82660.584959831365</v>
      </c>
      <c r="G22" s="25">
        <f t="shared" si="0"/>
        <v>164822.34962399292</v>
      </c>
      <c r="H22" s="25">
        <f t="shared" si="0"/>
        <v>168000</v>
      </c>
    </row>
    <row r="23" spans="1:8" x14ac:dyDescent="0.25">
      <c r="A23" s="22">
        <v>17</v>
      </c>
      <c r="B23" s="28">
        <f t="shared" si="1"/>
        <v>1136473.9156140061</v>
      </c>
      <c r="C23" s="28">
        <f t="shared" si="1"/>
        <v>-85381.090223815729</v>
      </c>
      <c r="D23" s="28"/>
      <c r="E23" s="29">
        <v>17</v>
      </c>
      <c r="F23" s="25">
        <f t="shared" si="0"/>
        <v>88446.825907019564</v>
      </c>
      <c r="G23" s="25">
        <f t="shared" si="0"/>
        <v>171415.24360895262</v>
      </c>
      <c r="H23" s="25">
        <f t="shared" si="0"/>
        <v>168000</v>
      </c>
    </row>
    <row r="24" spans="1:8" x14ac:dyDescent="0.25">
      <c r="A24" s="22">
        <v>18</v>
      </c>
      <c r="B24" s="28">
        <f t="shared" ref="B24:B33" si="2">B23-F23</f>
        <v>1048027.0897069866</v>
      </c>
      <c r="C24" s="28"/>
      <c r="D24" s="28"/>
      <c r="E24" s="29">
        <v>18</v>
      </c>
      <c r="F24" s="25">
        <f t="shared" si="0"/>
        <v>94638.103720510931</v>
      </c>
      <c r="G24" s="25">
        <f t="shared" si="0"/>
        <v>168000</v>
      </c>
      <c r="H24" s="25">
        <f t="shared" si="0"/>
        <v>168000</v>
      </c>
    </row>
    <row r="25" spans="1:8" x14ac:dyDescent="0.25">
      <c r="A25" s="22">
        <v>19</v>
      </c>
      <c r="B25" s="28">
        <f t="shared" si="2"/>
        <v>953388.9859864756</v>
      </c>
      <c r="C25" s="28"/>
      <c r="D25" s="28"/>
      <c r="E25" s="29">
        <v>19</v>
      </c>
      <c r="F25" s="25">
        <f t="shared" si="0"/>
        <v>101262.77098094671</v>
      </c>
      <c r="G25" s="25">
        <f t="shared" si="0"/>
        <v>168000</v>
      </c>
      <c r="H25" s="25">
        <f t="shared" si="0"/>
        <v>168000</v>
      </c>
    </row>
    <row r="26" spans="1:8" x14ac:dyDescent="0.25">
      <c r="A26" s="22">
        <v>20</v>
      </c>
      <c r="B26" s="28">
        <f t="shared" si="2"/>
        <v>852126.21500552888</v>
      </c>
      <c r="C26" s="28"/>
      <c r="D26" s="28"/>
      <c r="E26" s="29">
        <v>20</v>
      </c>
      <c r="F26" s="25">
        <f t="shared" si="0"/>
        <v>108351.16494961298</v>
      </c>
      <c r="G26" s="25">
        <f t="shared" si="0"/>
        <v>168000</v>
      </c>
      <c r="H26" s="25">
        <f t="shared" si="0"/>
        <v>168000</v>
      </c>
    </row>
    <row r="27" spans="1:8" x14ac:dyDescent="0.25">
      <c r="A27" s="22">
        <v>21</v>
      </c>
      <c r="B27" s="28">
        <f t="shared" si="2"/>
        <v>743775.05005591596</v>
      </c>
      <c r="C27" s="28"/>
      <c r="D27" s="28"/>
      <c r="E27" s="29">
        <v>21</v>
      </c>
      <c r="F27" s="25">
        <f t="shared" si="0"/>
        <v>115935.74649608588</v>
      </c>
      <c r="G27" s="25">
        <f t="shared" si="0"/>
        <v>168000</v>
      </c>
      <c r="H27" s="25">
        <f t="shared" si="0"/>
        <v>168000</v>
      </c>
    </row>
    <row r="28" spans="1:8" x14ac:dyDescent="0.25">
      <c r="A28" s="22">
        <v>22</v>
      </c>
      <c r="B28" s="28">
        <f t="shared" si="2"/>
        <v>627839.30355983006</v>
      </c>
      <c r="C28" s="28"/>
      <c r="D28" s="28"/>
      <c r="E28" s="29">
        <v>22</v>
      </c>
      <c r="F28" s="25">
        <f t="shared" si="0"/>
        <v>124051.24875081189</v>
      </c>
      <c r="G28" s="25">
        <f t="shared" si="0"/>
        <v>168000</v>
      </c>
      <c r="H28" s="25">
        <f t="shared" si="0"/>
        <v>168000</v>
      </c>
    </row>
    <row r="29" spans="1:8" x14ac:dyDescent="0.25">
      <c r="A29" s="22">
        <v>23</v>
      </c>
      <c r="B29" s="28">
        <f t="shared" si="2"/>
        <v>503788.05480901815</v>
      </c>
      <c r="C29" s="28"/>
      <c r="D29" s="28"/>
      <c r="E29" s="29">
        <v>23</v>
      </c>
      <c r="F29" s="25">
        <f t="shared" si="0"/>
        <v>132734.83616336872</v>
      </c>
      <c r="G29" s="25">
        <f t="shared" si="0"/>
        <v>168000</v>
      </c>
      <c r="H29" s="25">
        <f t="shared" si="0"/>
        <v>168000</v>
      </c>
    </row>
    <row r="30" spans="1:8" x14ac:dyDescent="0.25">
      <c r="A30" s="22">
        <v>24</v>
      </c>
      <c r="B30" s="28">
        <f t="shared" si="2"/>
        <v>371053.21864564944</v>
      </c>
      <c r="C30" s="28" t="s">
        <v>2</v>
      </c>
      <c r="D30" s="28"/>
      <c r="E30" s="29">
        <v>24</v>
      </c>
      <c r="F30" s="25">
        <f t="shared" si="0"/>
        <v>142026.27469480454</v>
      </c>
      <c r="G30" s="25" t="e">
        <f t="shared" si="0"/>
        <v>#VALUE!</v>
      </c>
      <c r="H30" s="25">
        <f t="shared" si="0"/>
        <v>168000</v>
      </c>
    </row>
    <row r="31" spans="1:8" x14ac:dyDescent="0.25">
      <c r="A31" s="22">
        <v>25</v>
      </c>
      <c r="B31" s="28">
        <f t="shared" si="2"/>
        <v>229026.9439508449</v>
      </c>
      <c r="C31" s="28"/>
      <c r="D31" s="28"/>
      <c r="E31" s="29">
        <v>25</v>
      </c>
      <c r="F31" s="25">
        <f t="shared" si="0"/>
        <v>151968.11392344086</v>
      </c>
      <c r="G31" s="25">
        <f t="shared" si="0"/>
        <v>168000</v>
      </c>
      <c r="H31" s="25">
        <f t="shared" si="0"/>
        <v>168000</v>
      </c>
    </row>
    <row r="32" spans="1:8" x14ac:dyDescent="0.25">
      <c r="A32" s="22">
        <v>26</v>
      </c>
      <c r="B32" s="28">
        <f t="shared" si="2"/>
        <v>77058.830027404038</v>
      </c>
      <c r="C32" s="28"/>
      <c r="D32" s="28"/>
      <c r="E32" s="29">
        <v>26</v>
      </c>
      <c r="F32" s="25">
        <f t="shared" si="0"/>
        <v>162605.88189808172</v>
      </c>
      <c r="G32" s="25">
        <f t="shared" si="0"/>
        <v>168000</v>
      </c>
      <c r="H32" s="25">
        <f t="shared" si="0"/>
        <v>168000</v>
      </c>
    </row>
    <row r="33" spans="1:5" x14ac:dyDescent="0.25">
      <c r="A33" s="22">
        <v>27</v>
      </c>
      <c r="B33" s="28">
        <f t="shared" si="2"/>
        <v>-85547.051870677678</v>
      </c>
      <c r="C33" s="28"/>
      <c r="D33" s="28"/>
      <c r="E33" s="29">
        <v>27</v>
      </c>
    </row>
  </sheetData>
  <mergeCells count="2">
    <mergeCell ref="B5:D5"/>
    <mergeCell ref="F5:H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7"/>
  <sheetViews>
    <sheetView tabSelected="1" workbookViewId="0"/>
  </sheetViews>
  <sheetFormatPr baseColWidth="10" defaultColWidth="9" defaultRowHeight="15" x14ac:dyDescent="0.25"/>
  <cols>
    <col min="1" max="1" width="11.75" style="16" customWidth="1"/>
    <col min="2" max="2" width="7.125" style="16" customWidth="1"/>
    <col min="3" max="4" width="7" style="16" customWidth="1"/>
    <col min="5" max="5" width="6.75" style="16" customWidth="1"/>
    <col min="6" max="7" width="6.5" style="16" customWidth="1"/>
    <col min="8" max="8" width="6.875" style="16" customWidth="1"/>
    <col min="9" max="9" width="7" style="16" customWidth="1"/>
    <col min="10" max="12" width="6.25" style="16" customWidth="1"/>
    <col min="13" max="13" width="6.125" style="16" customWidth="1"/>
    <col min="14" max="14" width="6.375" style="16" customWidth="1"/>
    <col min="15" max="15" width="6.25" style="16" customWidth="1"/>
    <col min="16" max="16" width="6.625" style="16" customWidth="1"/>
    <col min="17" max="17" width="6.875" style="16" customWidth="1"/>
    <col min="18" max="18" width="5.375" style="16" customWidth="1"/>
    <col min="19" max="19" width="6.125" style="16" customWidth="1"/>
    <col min="20" max="20" width="5.875" style="16" customWidth="1"/>
    <col min="21" max="22" width="5.75" style="16" customWidth="1"/>
    <col min="23" max="23" width="6.625" style="16" customWidth="1"/>
    <col min="24" max="24" width="7.25" style="16" customWidth="1"/>
    <col min="25" max="25" width="7" style="16" customWidth="1"/>
    <col min="26" max="26" width="6.875" style="16" customWidth="1"/>
    <col min="27" max="27" width="7.125" style="16" customWidth="1"/>
    <col min="28" max="16384" width="9" style="16"/>
  </cols>
  <sheetData>
    <row r="1" spans="1:27" s="2" customFormat="1" x14ac:dyDescent="0.25">
      <c r="A1" s="1" t="s">
        <v>3</v>
      </c>
      <c r="D1" s="1"/>
    </row>
    <row r="2" spans="1:27" s="2" customFormat="1" x14ac:dyDescent="0.25">
      <c r="A2" s="1"/>
      <c r="D2" s="1"/>
    </row>
    <row r="3" spans="1:27" s="2" customFormat="1" x14ac:dyDescent="0.25">
      <c r="A3" s="1"/>
      <c r="D3" s="1"/>
    </row>
    <row r="4" spans="1:27" s="2" customFormat="1" x14ac:dyDescent="0.25">
      <c r="B4" s="34" t="s">
        <v>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27" s="4" customFormat="1" x14ac:dyDescent="0.25">
      <c r="A5" s="3"/>
      <c r="B5" s="3">
        <v>0</v>
      </c>
      <c r="C5" s="3">
        <v>1</v>
      </c>
      <c r="D5" s="3">
        <v>2</v>
      </c>
      <c r="E5" s="3">
        <v>3</v>
      </c>
      <c r="F5" s="3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  <c r="L5" s="3">
        <v>10</v>
      </c>
    </row>
    <row r="6" spans="1:27" s="4" customFormat="1" x14ac:dyDescent="0.25">
      <c r="A6" s="4" t="s">
        <v>5</v>
      </c>
      <c r="B6" s="1">
        <v>40000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-40000</v>
      </c>
    </row>
    <row r="7" spans="1:27" s="4" customFormat="1" x14ac:dyDescent="0.25">
      <c r="A7" s="3" t="s">
        <v>5</v>
      </c>
      <c r="B7" s="21">
        <f t="shared" ref="B7:G7" si="0">-1*B6</f>
        <v>-40000</v>
      </c>
      <c r="C7" s="21">
        <f t="shared" si="0"/>
        <v>0</v>
      </c>
      <c r="D7" s="21">
        <f t="shared" si="0"/>
        <v>0</v>
      </c>
      <c r="E7" s="21">
        <f t="shared" si="0"/>
        <v>0</v>
      </c>
      <c r="F7" s="21">
        <f t="shared" si="0"/>
        <v>0</v>
      </c>
      <c r="G7" s="21">
        <f t="shared" si="0"/>
        <v>0</v>
      </c>
      <c r="H7" s="21">
        <v>40000</v>
      </c>
      <c r="I7" s="3"/>
      <c r="J7" s="3"/>
      <c r="K7" s="3"/>
      <c r="L7" s="3"/>
    </row>
    <row r="8" spans="1:27" s="2" customFormat="1" x14ac:dyDescent="0.25">
      <c r="H8" s="5"/>
    </row>
    <row r="9" spans="1:27" s="2" customFormat="1" x14ac:dyDescent="0.25">
      <c r="B9" s="34" t="s">
        <v>6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</row>
    <row r="10" spans="1:27" s="9" customFormat="1" x14ac:dyDescent="0.25">
      <c r="A10" s="6"/>
      <c r="B10" s="7">
        <v>0</v>
      </c>
      <c r="C10" s="7">
        <v>2</v>
      </c>
      <c r="D10" s="8">
        <f>C10+($C$10-$B$10)</f>
        <v>4</v>
      </c>
      <c r="E10" s="8">
        <f t="shared" ref="E10:Q10" si="1">D10+($C$10-$B$10)</f>
        <v>6</v>
      </c>
      <c r="F10" s="8">
        <f t="shared" si="1"/>
        <v>8</v>
      </c>
      <c r="G10" s="8">
        <f t="shared" si="1"/>
        <v>10</v>
      </c>
      <c r="H10" s="8">
        <f t="shared" si="1"/>
        <v>12</v>
      </c>
      <c r="I10" s="8">
        <f t="shared" si="1"/>
        <v>14</v>
      </c>
      <c r="J10" s="8">
        <f t="shared" si="1"/>
        <v>16</v>
      </c>
      <c r="K10" s="8">
        <f t="shared" si="1"/>
        <v>18</v>
      </c>
      <c r="L10" s="8">
        <f t="shared" si="1"/>
        <v>20</v>
      </c>
      <c r="M10" s="8">
        <f t="shared" si="1"/>
        <v>22</v>
      </c>
      <c r="N10" s="8">
        <f t="shared" si="1"/>
        <v>24</v>
      </c>
      <c r="O10" s="8">
        <f t="shared" si="1"/>
        <v>26</v>
      </c>
      <c r="P10" s="8">
        <f t="shared" si="1"/>
        <v>28</v>
      </c>
      <c r="Q10" s="8">
        <f t="shared" si="1"/>
        <v>30</v>
      </c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s="10" customFormat="1" x14ac:dyDescent="0.25">
      <c r="A11" s="10" t="s">
        <v>7</v>
      </c>
      <c r="B11" s="11">
        <f t="shared" ref="B11:Q11" si="2">$B$6+NPV(B$10/100,$C$6:$V$6)</f>
        <v>0</v>
      </c>
      <c r="C11" s="12">
        <f t="shared" si="2"/>
        <v>4481.1447125523191</v>
      </c>
      <c r="D11" s="12">
        <f t="shared" si="2"/>
        <v>8387.4189707941696</v>
      </c>
      <c r="E11" s="12">
        <f t="shared" si="2"/>
        <v>11801.57838241295</v>
      </c>
      <c r="F11" s="12">
        <f t="shared" si="2"/>
        <v>14793.214924675816</v>
      </c>
      <c r="G11" s="12">
        <f t="shared" si="2"/>
        <v>17421.042797848917</v>
      </c>
      <c r="H11" s="12">
        <f t="shared" si="2"/>
        <v>19734.755152907172</v>
      </c>
      <c r="I11" s="12">
        <f t="shared" si="2"/>
        <v>21776.538092638064</v>
      </c>
      <c r="J11" s="12">
        <f t="shared" si="2"/>
        <v>23582.309813303367</v>
      </c>
      <c r="K11" s="12">
        <f t="shared" si="2"/>
        <v>25182.738432865808</v>
      </c>
      <c r="L11" s="12">
        <f t="shared" si="2"/>
        <v>26604.080932784636</v>
      </c>
      <c r="M11" s="12">
        <f t="shared" si="2"/>
        <v>27868.876968543267</v>
      </c>
      <c r="N11" s="12">
        <f t="shared" si="2"/>
        <v>28996.524511316366</v>
      </c>
      <c r="O11" s="12">
        <f t="shared" si="2"/>
        <v>30003.758939945725</v>
      </c>
      <c r="P11" s="12">
        <f t="shared" si="2"/>
        <v>30905.052982270718</v>
      </c>
      <c r="Q11" s="12">
        <f t="shared" si="2"/>
        <v>31712.951558679866</v>
      </c>
    </row>
    <row r="12" spans="1:27" ht="15.75" thickBot="1" x14ac:dyDescent="0.3">
      <c r="A12" s="13" t="s">
        <v>7</v>
      </c>
      <c r="B12" s="14">
        <f>$B$7+NPV(B$10/100,$C$7:$V$7)</f>
        <v>0</v>
      </c>
      <c r="C12" s="15">
        <f t="shared" ref="C12:Q12" si="3">$B$7+NPV(C$10/100,$C$7:$V$7)</f>
        <v>-4481.1447125523191</v>
      </c>
      <c r="D12" s="15">
        <f t="shared" si="3"/>
        <v>-8387.4189707941696</v>
      </c>
      <c r="E12" s="15">
        <f t="shared" si="3"/>
        <v>-11801.57838241295</v>
      </c>
      <c r="F12" s="15">
        <f t="shared" si="3"/>
        <v>-14793.214924675816</v>
      </c>
      <c r="G12" s="15">
        <f t="shared" si="3"/>
        <v>-17421.042797848917</v>
      </c>
      <c r="H12" s="15">
        <f t="shared" si="3"/>
        <v>-19734.755152907172</v>
      </c>
      <c r="I12" s="15">
        <f t="shared" si="3"/>
        <v>-21776.538092638064</v>
      </c>
      <c r="J12" s="15">
        <f t="shared" si="3"/>
        <v>-23582.309813303367</v>
      </c>
      <c r="K12" s="15">
        <f t="shared" si="3"/>
        <v>-25182.738432865808</v>
      </c>
      <c r="L12" s="15">
        <f t="shared" si="3"/>
        <v>-26604.080932784636</v>
      </c>
      <c r="M12" s="15">
        <f t="shared" si="3"/>
        <v>-27868.876968543267</v>
      </c>
      <c r="N12" s="15">
        <f t="shared" si="3"/>
        <v>-28996.524511316366</v>
      </c>
      <c r="O12" s="15">
        <f t="shared" si="3"/>
        <v>-30003.758939945725</v>
      </c>
      <c r="P12" s="15">
        <f t="shared" si="3"/>
        <v>-30905.052982270718</v>
      </c>
      <c r="Q12" s="15">
        <f t="shared" si="3"/>
        <v>-31712.951558679866</v>
      </c>
    </row>
    <row r="13" spans="1:27" ht="15.75" thickTop="1" x14ac:dyDescent="0.25">
      <c r="A13" s="4" t="s">
        <v>8</v>
      </c>
      <c r="B13" s="17">
        <f>IRR(B6:V6)</f>
        <v>8.8151708155237429E-14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7" x14ac:dyDescent="0.25">
      <c r="A14" s="4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7" s="4" customFormat="1" x14ac:dyDescent="0.25">
      <c r="A15" s="10"/>
      <c r="B15" s="19"/>
      <c r="C15" s="19">
        <f>C10</f>
        <v>2</v>
      </c>
      <c r="D15" s="19">
        <f>D10</f>
        <v>4</v>
      </c>
      <c r="E15" s="19">
        <f>E10</f>
        <v>6</v>
      </c>
      <c r="F15" s="19">
        <f>F10</f>
        <v>8</v>
      </c>
      <c r="G15" s="19">
        <f>G10</f>
        <v>10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7" s="4" customFormat="1" x14ac:dyDescent="0.25"/>
    <row r="17" spans="1:23" s="4" customFormat="1" x14ac:dyDescent="0.25"/>
    <row r="18" spans="1:23" s="4" customFormat="1" x14ac:dyDescent="0.25">
      <c r="A18" s="4" t="s">
        <v>2</v>
      </c>
    </row>
    <row r="19" spans="1:23" s="4" customFormat="1" x14ac:dyDescent="0.25"/>
    <row r="20" spans="1:23" x14ac:dyDescent="0.25">
      <c r="L20" s="16" t="s">
        <v>2</v>
      </c>
    </row>
    <row r="21" spans="1:23" x14ac:dyDescent="0.25">
      <c r="O21" s="16" t="s">
        <v>2</v>
      </c>
    </row>
    <row r="22" spans="1:23" x14ac:dyDescent="0.25">
      <c r="D22" s="16" t="s">
        <v>2</v>
      </c>
      <c r="E22" s="16" t="s">
        <v>2</v>
      </c>
      <c r="P22" s="16" t="s">
        <v>2</v>
      </c>
    </row>
    <row r="23" spans="1:23" x14ac:dyDescent="0.25">
      <c r="W23" s="16" t="s">
        <v>2</v>
      </c>
    </row>
    <row r="24" spans="1:23" x14ac:dyDescent="0.25">
      <c r="D24" s="16" t="s">
        <v>2</v>
      </c>
      <c r="P24" s="16" t="s">
        <v>2</v>
      </c>
    </row>
    <row r="26" spans="1:23" x14ac:dyDescent="0.25">
      <c r="D26" s="16" t="s">
        <v>2</v>
      </c>
      <c r="F26" s="16" t="s">
        <v>2</v>
      </c>
    </row>
    <row r="32" spans="1:23" x14ac:dyDescent="0.25">
      <c r="U32" s="16" t="s">
        <v>14</v>
      </c>
    </row>
    <row r="34" spans="3:17" x14ac:dyDescent="0.25">
      <c r="C34" s="20">
        <v>2</v>
      </c>
      <c r="D34" s="20">
        <v>4</v>
      </c>
      <c r="E34" s="20">
        <v>6</v>
      </c>
      <c r="F34" s="20">
        <v>8</v>
      </c>
      <c r="G34" s="20">
        <v>10</v>
      </c>
      <c r="H34" s="20">
        <v>12</v>
      </c>
      <c r="I34" s="20">
        <v>14</v>
      </c>
      <c r="J34" s="20">
        <v>16</v>
      </c>
      <c r="K34" s="20">
        <v>18</v>
      </c>
      <c r="L34" s="20">
        <v>20</v>
      </c>
      <c r="M34" s="20">
        <v>22</v>
      </c>
      <c r="N34" s="20">
        <v>24</v>
      </c>
      <c r="O34" s="20">
        <v>26</v>
      </c>
      <c r="P34" s="20">
        <v>28</v>
      </c>
      <c r="Q34" s="20">
        <v>30</v>
      </c>
    </row>
    <row r="37" spans="3:17" x14ac:dyDescent="0.25">
      <c r="L37" s="16" t="s">
        <v>2</v>
      </c>
    </row>
  </sheetData>
  <mergeCells count="2">
    <mergeCell ref="B4:V4"/>
    <mergeCell ref="B9:Q9"/>
  </mergeCells>
  <pageMargins left="0.75" right="0.75" top="1" bottom="1" header="0.5" footer="0.5"/>
  <pageSetup paperSize="9" orientation="portrait" verticalDpi="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9"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9" defaultRowHeight="15.7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9" defaultRowHeight="15.7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9" defaultRowHeight="15.7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9" defaultRowHeight="15.7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N8.3</vt:lpstr>
      <vt:lpstr>N8.5</vt:lpstr>
      <vt:lpstr>Sheet2</vt:lpstr>
      <vt:lpstr>Sheet3</vt:lpstr>
      <vt:lpstr>Sheet4</vt:lpstr>
      <vt:lpstr>Sheet5</vt:lpstr>
      <vt:lpstr>Sheet6</vt:lpstr>
      <vt:lpstr>Sheet7</vt:lpstr>
    </vt:vector>
  </TitlesOfParts>
  <Company>BI Norwegian Business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Bøhren, Øyvind</dc:creator>
  <cp:lastModifiedBy>Malgorzata Golinska</cp:lastModifiedBy>
  <dcterms:created xsi:type="dcterms:W3CDTF">2015-10-31T05:39:47Z</dcterms:created>
  <dcterms:modified xsi:type="dcterms:W3CDTF">2020-02-03T08:09:06Z</dcterms:modified>
</cp:coreProperties>
</file>