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Eksempel 1.4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2"/>
          </rPr>
          <t>Med dette regnearket kan du gjøre beregningene i eksempel 1.4 i læreboken. 
Fete typer angir inputverdier.
Med regnearket kan du budsjettere en periodes resultat ved både bidrags- og selvkostmetoden.
Nedenfor figuren nede til venstre i skjermbildet ser du hvordan hjelpemiddelet "Goal Seek" kan brules til å finne nullpunktomsetningen. Goal Seek finner du i mappen "Data" under "What-if-Analysis".
I linje 31 (under figuren) ligger en hjelpelinje som gjør at nullen på den horisontale aksen ikke vises.</t>
        </r>
      </text>
    </comment>
  </commentList>
</comments>
</file>

<file path=xl/sharedStrings.xml><?xml version="1.0" encoding="utf-8"?>
<sst xmlns="http://schemas.openxmlformats.org/spreadsheetml/2006/main" count="28" uniqueCount="27">
  <si>
    <t>Salgspris</t>
  </si>
  <si>
    <t>Råmaterialer</t>
  </si>
  <si>
    <t>Periodens salgsvolum</t>
  </si>
  <si>
    <t>Produksjonslønn</t>
  </si>
  <si>
    <t>Frakt</t>
  </si>
  <si>
    <t>Dekningsbidrag pr. kilo garn</t>
  </si>
  <si>
    <t>Selvkost pr. kilo garn</t>
  </si>
  <si>
    <t>Resultat pr. kilo garn</t>
  </si>
  <si>
    <t>Faste kostnader pr. kilo garn</t>
  </si>
  <si>
    <t>Produsert volum</t>
  </si>
  <si>
    <t>Selvkost pr. produsert enhet</t>
  </si>
  <si>
    <t>Hjelpelinje figur</t>
  </si>
  <si>
    <t>Sum variable enhetskostnader</t>
  </si>
  <si>
    <t>Periodens faste kostnader (1 000 kroner)</t>
  </si>
  <si>
    <t>Periodens resultat (1 000 kroner)</t>
  </si>
  <si>
    <t>Variable enhetskostnader pr enhet</t>
  </si>
  <si>
    <t>Les dette</t>
  </si>
  <si>
    <t>enheter</t>
  </si>
  <si>
    <t>1 000 kroner</t>
  </si>
  <si>
    <t>Omsetning</t>
  </si>
  <si>
    <t>Variable enhetskostnader</t>
  </si>
  <si>
    <t>Faste kostnader</t>
  </si>
  <si>
    <t>Totale kostnader</t>
  </si>
  <si>
    <t>Resultat</t>
  </si>
  <si>
    <t xml:space="preserve">Samlet dekningsbidrag </t>
  </si>
  <si>
    <t xml:space="preserve">Periodens faste kostnader </t>
  </si>
  <si>
    <t xml:space="preserve">Periodens resultat 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</si>
</sst>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0.000"/>
    <numFmt numFmtId="182" formatCode="_ * #,##0.0_ ;_ * \-#,##0.0_ ;_ * &quot;-&quot;??_ ;_ @_ "/>
    <numFmt numFmtId="183" formatCode="_ * #,##0_ ;_ * \-#,##0_ ;_ * &quot;-&quot;??_ ;_ @_ "/>
    <numFmt numFmtId="184" formatCode="0.0\ %"/>
    <numFmt numFmtId="185" formatCode="0.0"/>
    <numFmt numFmtId="186" formatCode="_(* #,##0.000_);_(* \(#,##0.0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171" fontId="0" fillId="0" borderId="0" xfId="51" applyAlignment="1">
      <alignment/>
    </xf>
    <xf numFmtId="171" fontId="2" fillId="0" borderId="0" xfId="51" applyFont="1" applyAlignment="1">
      <alignment/>
    </xf>
    <xf numFmtId="179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51" applyFont="1" applyAlignment="1">
      <alignment/>
    </xf>
    <xf numFmtId="179" fontId="0" fillId="0" borderId="0" xfId="51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179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9" fontId="2" fillId="0" borderId="0" xfId="51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7225"/>
          <c:w val="0.99"/>
          <c:h val="0.93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'Eksempel 1.4'!$J$16:$N$16</c:f>
              <c:numCache/>
            </c:numRef>
          </c:cat>
          <c:val>
            <c:numRef>
              <c:f>'Eksempel 1.4'!$J$17:$N$17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'Eksempel 1.4'!$J$16:$N$16</c:f>
              <c:numCache/>
            </c:numRef>
          </c:cat>
          <c:val>
            <c:numRef>
              <c:f>'Eksempel 1.4'!$J$18:$N$18</c:f>
              <c:numCache/>
            </c:numRef>
          </c:val>
          <c:smooth val="0"/>
        </c:ser>
        <c:marker val="1"/>
        <c:axId val="63177374"/>
        <c:axId val="31725455"/>
      </c:lineChart>
      <c:catAx>
        <c:axId val="63177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5455"/>
        <c:crosses val="autoZero"/>
        <c:auto val="1"/>
        <c:lblOffset val="100"/>
        <c:tickLblSkip val="1"/>
        <c:noMultiLvlLbl val="0"/>
      </c:catAx>
      <c:valAx>
        <c:axId val="31725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773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0075"/>
          <c:w val="0.694"/>
          <c:h val="0.90375"/>
        </c:manualLayout>
      </c:layout>
      <c:lineChart>
        <c:grouping val="standard"/>
        <c:varyColors val="0"/>
        <c:ser>
          <c:idx val="0"/>
          <c:order val="0"/>
          <c:tx>
            <c:strRef>
              <c:f>'Eksempel 1.4'!$A$17</c:f>
              <c:strCache>
                <c:ptCount val="1"/>
                <c:pt idx="0">
                  <c:v>Omsetning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'Eksempel 1.4'!$C$31:$G$31</c:f>
              <c:numCache/>
            </c:numRef>
          </c:cat>
          <c:val>
            <c:numRef>
              <c:f>'Eksempel 1.4'!$C$17:$G$17</c:f>
              <c:numCache/>
            </c:numRef>
          </c:val>
          <c:smooth val="0"/>
        </c:ser>
        <c:ser>
          <c:idx val="1"/>
          <c:order val="1"/>
          <c:tx>
            <c:strRef>
              <c:f>'Eksempel 1.4'!$A$18</c:f>
              <c:strCache>
                <c:ptCount val="1"/>
                <c:pt idx="0">
                  <c:v>Variable enhetskostnader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'Eksempel 1.4'!$C$31:$G$31</c:f>
              <c:numCache/>
            </c:numRef>
          </c:cat>
          <c:val>
            <c:numRef>
              <c:f>'Eksempel 1.4'!$C$18:$G$18</c:f>
              <c:numCache/>
            </c:numRef>
          </c:val>
          <c:smooth val="0"/>
        </c:ser>
        <c:ser>
          <c:idx val="2"/>
          <c:order val="2"/>
          <c:tx>
            <c:strRef>
              <c:f>'Eksempel 1.4'!$A$19</c:f>
              <c:strCache>
                <c:ptCount val="1"/>
                <c:pt idx="0">
                  <c:v>Faste kostnader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'Eksempel 1.4'!$C$31:$G$31</c:f>
              <c:numCache/>
            </c:numRef>
          </c:cat>
          <c:val>
            <c:numRef>
              <c:f>'Eksempel 1.4'!$C$19:$G$19</c:f>
              <c:numCache/>
            </c:numRef>
          </c:val>
          <c:smooth val="0"/>
        </c:ser>
        <c:ser>
          <c:idx val="3"/>
          <c:order val="3"/>
          <c:tx>
            <c:strRef>
              <c:f>'Eksempel 1.4'!$A$20</c:f>
              <c:strCache>
                <c:ptCount val="1"/>
                <c:pt idx="0">
                  <c:v>Totale kostnader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'Eksempel 1.4'!$C$31:$G$31</c:f>
              <c:numCache/>
            </c:numRef>
          </c:cat>
          <c:val>
            <c:numRef>
              <c:f>'Eksempel 1.4'!$C$20:$G$20</c:f>
              <c:numCache/>
            </c:numRef>
          </c:val>
          <c:smooth val="0"/>
        </c:ser>
        <c:ser>
          <c:idx val="4"/>
          <c:order val="4"/>
          <c:tx>
            <c:strRef>
              <c:f>'Eksempel 1.4'!$A$21</c:f>
              <c:strCache>
                <c:ptCount val="1"/>
                <c:pt idx="0">
                  <c:v>Resultat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'Eksempel 1.4'!$C$31:$G$31</c:f>
              <c:numCache/>
            </c:numRef>
          </c:cat>
          <c:val>
            <c:numRef>
              <c:f>'Eksempel 1.4'!$C$21:$G$21</c:f>
              <c:numCache/>
            </c:numRef>
          </c:val>
          <c:smooth val="0"/>
        </c:ser>
        <c:marker val="1"/>
        <c:axId val="17093640"/>
        <c:axId val="19625033"/>
      </c:lineChart>
      <c:catAx>
        <c:axId val="17093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Produsert volum</a:t>
                </a:r>
              </a:p>
            </c:rich>
          </c:tx>
          <c:layout>
            <c:manualLayout>
              <c:xMode val="factor"/>
              <c:yMode val="factor"/>
              <c:x val="0.0365"/>
              <c:y val="0.1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5033"/>
        <c:crosses val="autoZero"/>
        <c:auto val="1"/>
        <c:lblOffset val="100"/>
        <c:tickLblSkip val="1"/>
        <c:noMultiLvlLbl val="0"/>
      </c:catAx>
      <c:valAx>
        <c:axId val="196250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1 000 kroner</a:t>
                </a:r>
              </a:p>
            </c:rich>
          </c:tx>
          <c:layout>
            <c:manualLayout>
              <c:xMode val="factor"/>
              <c:yMode val="factor"/>
              <c:x val="0.075"/>
              <c:y val="0.1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9364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30325"/>
          <c:w val="0.266"/>
          <c:h val="0.3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-0.00125</cdr:y>
    </cdr:from>
    <cdr:to>
      <cdr:x>0.43275</cdr:x>
      <cdr:y>0.0875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1781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Kroner pr produsert enhet</a:t>
          </a:r>
        </a:p>
      </cdr:txBody>
    </cdr:sp>
  </cdr:relSizeAnchor>
  <cdr:relSizeAnchor xmlns:cdr="http://schemas.openxmlformats.org/drawingml/2006/chartDrawing">
    <cdr:from>
      <cdr:x>0.71575</cdr:x>
      <cdr:y>0.95725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295650" y="3009900"/>
          <a:ext cx="13144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Produsert volum</a:t>
          </a:r>
        </a:p>
      </cdr:txBody>
    </cdr:sp>
  </cdr:relSizeAnchor>
  <cdr:relSizeAnchor xmlns:cdr="http://schemas.openxmlformats.org/drawingml/2006/chartDrawing">
    <cdr:from>
      <cdr:x>0.622</cdr:x>
      <cdr:y>0.80125</cdr:y>
    </cdr:from>
    <cdr:to>
      <cdr:x>1</cdr:x>
      <cdr:y>0.87075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67025" y="2524125"/>
          <a:ext cx="1743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Variable enhetskostnader</a:t>
          </a:r>
        </a:p>
      </cdr:txBody>
    </cdr:sp>
  </cdr:relSizeAnchor>
  <cdr:relSizeAnchor xmlns:cdr="http://schemas.openxmlformats.org/drawingml/2006/chartDrawing">
    <cdr:from>
      <cdr:x>0.88375</cdr:x>
      <cdr:y>0.5825</cdr:y>
    </cdr:from>
    <cdr:to>
      <cdr:x>0.9845</cdr:x>
      <cdr:y>0.63525</cdr:y>
    </cdr:to>
    <cdr:sp>
      <cdr:nvSpPr>
        <cdr:cNvPr id="4" name="Text Box 4"/>
        <cdr:cNvSpPr txBox="1">
          <a:spLocks noChangeArrowheads="1"/>
        </cdr:cNvSpPr>
      </cdr:nvSpPr>
      <cdr:spPr>
        <a:xfrm>
          <a:off x="4067175" y="182880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Selvkost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914400</xdr:colOff>
      <xdr:row>21</xdr:row>
      <xdr:rowOff>57150</xdr:rowOff>
    </xdr:from>
    <xdr:to>
      <xdr:col>14</xdr:col>
      <xdr:colOff>390525</xdr:colOff>
      <xdr:row>40</xdr:row>
      <xdr:rowOff>133350</xdr:rowOff>
    </xdr:to>
    <xdr:graphicFrame>
      <xdr:nvGraphicFramePr>
        <xdr:cNvPr id="1" name="Chart 6"/>
        <xdr:cNvGraphicFramePr/>
      </xdr:nvGraphicFramePr>
      <xdr:xfrm>
        <a:off x="6819900" y="3438525"/>
        <a:ext cx="4610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40</xdr:row>
      <xdr:rowOff>28575</xdr:rowOff>
    </xdr:from>
    <xdr:to>
      <xdr:col>0</xdr:col>
      <xdr:colOff>1600200</xdr:colOff>
      <xdr:row>47</xdr:row>
      <xdr:rowOff>95250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486525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66675</xdr:rowOff>
    </xdr:from>
    <xdr:to>
      <xdr:col>8</xdr:col>
      <xdr:colOff>590550</xdr:colOff>
      <xdr:row>40</xdr:row>
      <xdr:rowOff>28575</xdr:rowOff>
    </xdr:to>
    <xdr:graphicFrame>
      <xdr:nvGraphicFramePr>
        <xdr:cNvPr id="3" name="Chart 6"/>
        <xdr:cNvGraphicFramePr/>
      </xdr:nvGraphicFramePr>
      <xdr:xfrm>
        <a:off x="0" y="3448050"/>
        <a:ext cx="64960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6.00390625" style="0" customWidth="1"/>
    <col min="2" max="2" width="12.140625" style="0" customWidth="1"/>
    <col min="3" max="3" width="8.00390625" style="0" customWidth="1"/>
    <col min="4" max="4" width="8.8515625" style="0" customWidth="1"/>
    <col min="5" max="5" width="8.7109375" style="0" customWidth="1"/>
    <col min="6" max="6" width="10.57421875" style="0" customWidth="1"/>
    <col min="7" max="7" width="9.140625" style="0" customWidth="1"/>
    <col min="8" max="8" width="5.140625" style="0" customWidth="1"/>
    <col min="9" max="9" width="34.7109375" style="0" customWidth="1"/>
    <col min="10" max="10" width="8.28125" style="0" customWidth="1"/>
    <col min="11" max="11" width="7.7109375" style="0" customWidth="1"/>
    <col min="12" max="12" width="9.140625" style="0" customWidth="1"/>
    <col min="13" max="13" width="8.421875" style="0" customWidth="1"/>
    <col min="14" max="14" width="8.7109375" style="0" customWidth="1"/>
  </cols>
  <sheetData>
    <row r="1" ht="12.75">
      <c r="A1" t="s">
        <v>16</v>
      </c>
    </row>
    <row r="2" spans="1:13" ht="12.75">
      <c r="A2" s="1" t="s">
        <v>0</v>
      </c>
      <c r="B2" s="1"/>
      <c r="C2" s="1"/>
      <c r="D2" s="8"/>
      <c r="E2" s="8"/>
      <c r="F2" s="4">
        <v>220</v>
      </c>
      <c r="I2" t="str">
        <f>A2</f>
        <v>Salgspris</v>
      </c>
      <c r="M2" s="14">
        <f>F2</f>
        <v>220</v>
      </c>
    </row>
    <row r="3" spans="1:12" ht="12.75">
      <c r="A3" s="1" t="s">
        <v>1</v>
      </c>
      <c r="B3" s="1"/>
      <c r="C3" s="4">
        <v>1.1</v>
      </c>
      <c r="D3" s="4">
        <v>90</v>
      </c>
      <c r="E3" s="8">
        <f>C3*D3</f>
        <v>99.00000000000001</v>
      </c>
      <c r="F3" s="8"/>
      <c r="I3" t="str">
        <f>A3</f>
        <v>Råmaterialer</v>
      </c>
      <c r="J3" s="14">
        <f aca="true" t="shared" si="0" ref="J3:L4">C3</f>
        <v>1.1</v>
      </c>
      <c r="K3" s="14">
        <f t="shared" si="0"/>
        <v>90</v>
      </c>
      <c r="L3" s="14">
        <f t="shared" si="0"/>
        <v>99.00000000000001</v>
      </c>
    </row>
    <row r="4" spans="1:12" ht="12.75">
      <c r="A4" s="1" t="s">
        <v>3</v>
      </c>
      <c r="B4" s="1"/>
      <c r="C4" s="4">
        <v>5</v>
      </c>
      <c r="D4" s="4">
        <v>6</v>
      </c>
      <c r="E4" s="8">
        <f>C4*D4</f>
        <v>30</v>
      </c>
      <c r="F4" s="8"/>
      <c r="I4" t="str">
        <f>A4</f>
        <v>Produksjonslønn</v>
      </c>
      <c r="J4" s="14">
        <f t="shared" si="0"/>
        <v>5</v>
      </c>
      <c r="K4" s="14">
        <f t="shared" si="0"/>
        <v>6</v>
      </c>
      <c r="L4" s="14">
        <f t="shared" si="0"/>
        <v>30</v>
      </c>
    </row>
    <row r="5" spans="1:12" ht="12.75">
      <c r="A5" s="1" t="s">
        <v>4</v>
      </c>
      <c r="B5" s="1"/>
      <c r="C5" s="1"/>
      <c r="D5" s="8"/>
      <c r="E5" s="4">
        <v>15</v>
      </c>
      <c r="F5" s="8"/>
      <c r="I5" t="str">
        <f>A5</f>
        <v>Frakt</v>
      </c>
      <c r="J5" s="14"/>
      <c r="K5" s="14"/>
      <c r="L5" s="14">
        <f>E5</f>
        <v>15</v>
      </c>
    </row>
    <row r="6" spans="1:12" ht="12.75">
      <c r="A6" s="11" t="s">
        <v>12</v>
      </c>
      <c r="B6" s="11"/>
      <c r="C6" s="1"/>
      <c r="D6" s="8"/>
      <c r="E6" s="8">
        <f>SUM(E3:E5)</f>
        <v>144</v>
      </c>
      <c r="F6" s="8">
        <f>E6</f>
        <v>144</v>
      </c>
      <c r="I6" t="str">
        <f>A6</f>
        <v>Sum variable enhetskostnader</v>
      </c>
      <c r="J6" s="14"/>
      <c r="K6" s="14"/>
      <c r="L6" s="14">
        <f>E6</f>
        <v>144</v>
      </c>
    </row>
    <row r="7" spans="1:13" ht="12.75">
      <c r="A7" s="11" t="s">
        <v>5</v>
      </c>
      <c r="B7" s="11"/>
      <c r="C7" s="1"/>
      <c r="D7" s="8"/>
      <c r="E7" s="8"/>
      <c r="F7" s="8">
        <f>F2-F6</f>
        <v>76</v>
      </c>
      <c r="K7" s="3"/>
      <c r="L7" s="3"/>
      <c r="M7" s="3"/>
    </row>
    <row r="8" spans="1:12" ht="12.75">
      <c r="A8" s="1"/>
      <c r="B8" s="1"/>
      <c r="C8" s="1"/>
      <c r="D8" s="1"/>
      <c r="E8" s="1"/>
      <c r="F8" s="1"/>
      <c r="I8" t="s">
        <v>2</v>
      </c>
      <c r="L8" s="9">
        <f>F9</f>
        <v>10000</v>
      </c>
    </row>
    <row r="9" spans="1:12" ht="12.75">
      <c r="A9" s="1" t="s">
        <v>2</v>
      </c>
      <c r="B9" s="18" t="s">
        <v>17</v>
      </c>
      <c r="C9" s="1"/>
      <c r="D9" s="1"/>
      <c r="E9" s="1"/>
      <c r="F9" s="16">
        <v>10000</v>
      </c>
      <c r="I9" s="2" t="s">
        <v>13</v>
      </c>
      <c r="L9" s="9">
        <f>F11</f>
        <v>600</v>
      </c>
    </row>
    <row r="10" spans="1:6" ht="12.75">
      <c r="A10" s="11" t="s">
        <v>24</v>
      </c>
      <c r="B10" s="18" t="s">
        <v>18</v>
      </c>
      <c r="C10" s="1"/>
      <c r="D10" s="1"/>
      <c r="E10" s="1"/>
      <c r="F10" s="12">
        <f>F7*F9/1000</f>
        <v>760</v>
      </c>
    </row>
    <row r="11" spans="1:12" ht="12.75">
      <c r="A11" s="11" t="s">
        <v>25</v>
      </c>
      <c r="B11" s="17" t="str">
        <f>$B$10</f>
        <v>1 000 kroner</v>
      </c>
      <c r="C11" s="1"/>
      <c r="D11" s="1"/>
      <c r="E11" s="1"/>
      <c r="F11" s="16">
        <v>600</v>
      </c>
      <c r="I11" s="2" t="s">
        <v>8</v>
      </c>
      <c r="L11" s="3">
        <f>L9*1000/L8</f>
        <v>60</v>
      </c>
    </row>
    <row r="12" spans="1:13" ht="12.75">
      <c r="A12" s="11" t="s">
        <v>26</v>
      </c>
      <c r="B12" s="17" t="str">
        <f>$B$10</f>
        <v>1 000 kroner</v>
      </c>
      <c r="C12" s="1"/>
      <c r="D12" s="1"/>
      <c r="E12" s="1"/>
      <c r="F12" s="12">
        <f>F10-F11</f>
        <v>160</v>
      </c>
      <c r="I12" s="2" t="s">
        <v>6</v>
      </c>
      <c r="L12" s="6">
        <f>L6+L11</f>
        <v>204</v>
      </c>
      <c r="M12" s="6">
        <f>L12</f>
        <v>204</v>
      </c>
    </row>
    <row r="13" spans="9:13" ht="12.75">
      <c r="I13" s="2" t="s">
        <v>7</v>
      </c>
      <c r="M13" s="10">
        <f>M2-M12</f>
        <v>16</v>
      </c>
    </row>
    <row r="14" spans="9:13" ht="12.75">
      <c r="I14" s="2" t="s">
        <v>14</v>
      </c>
      <c r="M14" s="7">
        <f>M13*L8/1000</f>
        <v>160</v>
      </c>
    </row>
    <row r="15" ht="12.75">
      <c r="M15" s="7"/>
    </row>
    <row r="16" spans="1:14" ht="12.75">
      <c r="A16" s="2" t="s">
        <v>9</v>
      </c>
      <c r="B16" s="17" t="str">
        <f>B9</f>
        <v>enheter</v>
      </c>
      <c r="C16" s="19">
        <v>0</v>
      </c>
      <c r="D16" s="19">
        <v>2500</v>
      </c>
      <c r="E16" s="13">
        <f>$D$16+D16</f>
        <v>5000</v>
      </c>
      <c r="F16" s="13">
        <f>$D$16+E16</f>
        <v>7500</v>
      </c>
      <c r="G16" s="13">
        <f>$D$16+F16</f>
        <v>10000</v>
      </c>
      <c r="H16" s="13"/>
      <c r="I16" t="str">
        <f>A16</f>
        <v>Produsert volum</v>
      </c>
      <c r="J16" s="13">
        <v>1000</v>
      </c>
      <c r="K16" s="13">
        <f>D16</f>
        <v>2500</v>
      </c>
      <c r="L16" s="13">
        <f>E16</f>
        <v>5000</v>
      </c>
      <c r="M16" s="13">
        <f>F16</f>
        <v>7500</v>
      </c>
      <c r="N16" s="13">
        <f>G16</f>
        <v>10000</v>
      </c>
    </row>
    <row r="17" spans="1:14" ht="12.75">
      <c r="A17" s="11" t="s">
        <v>19</v>
      </c>
      <c r="B17" s="17" t="str">
        <f>$B$10</f>
        <v>1 000 kroner</v>
      </c>
      <c r="C17" s="13">
        <f>$F$2*C16/1000</f>
        <v>0</v>
      </c>
      <c r="D17" s="13">
        <f>$F$2*D16/1000</f>
        <v>550</v>
      </c>
      <c r="E17" s="13">
        <f>$F$2*E16/1000</f>
        <v>1100</v>
      </c>
      <c r="F17" s="13">
        <f>$F$2*F16/1000</f>
        <v>1650</v>
      </c>
      <c r="G17" s="13">
        <f>$F$2*G16/1000</f>
        <v>2200</v>
      </c>
      <c r="H17" s="13"/>
      <c r="I17" s="15" t="s">
        <v>15</v>
      </c>
      <c r="J17" s="13">
        <f>$L$6</f>
        <v>144</v>
      </c>
      <c r="K17" s="13">
        <f>$L$6</f>
        <v>144</v>
      </c>
      <c r="L17" s="13">
        <f>$L$6</f>
        <v>144</v>
      </c>
      <c r="M17" s="13">
        <f>$L$6</f>
        <v>144</v>
      </c>
      <c r="N17" s="13">
        <f>$L$6</f>
        <v>144</v>
      </c>
    </row>
    <row r="18" spans="1:14" ht="12.75">
      <c r="A18" s="11" t="s">
        <v>20</v>
      </c>
      <c r="B18" s="17" t="str">
        <f>$B$10</f>
        <v>1 000 kroner</v>
      </c>
      <c r="C18" s="13">
        <f>$F$7*C16/1000</f>
        <v>0</v>
      </c>
      <c r="D18" s="13">
        <f>$F$6*D16/1000</f>
        <v>360</v>
      </c>
      <c r="E18" s="13">
        <f>$F$6*E16/1000</f>
        <v>720</v>
      </c>
      <c r="F18" s="13">
        <f>$F$6*F16/1000</f>
        <v>1080</v>
      </c>
      <c r="G18" s="13">
        <f>$F$6*G16/1000</f>
        <v>1440</v>
      </c>
      <c r="H18" s="13"/>
      <c r="I18" t="s">
        <v>10</v>
      </c>
      <c r="J18" s="5">
        <f>J17+$L$9*1000/J16</f>
        <v>744</v>
      </c>
      <c r="K18" s="5">
        <f>K17+$L$9*1000/K16</f>
        <v>384</v>
      </c>
      <c r="L18" s="5">
        <f>L17+$L$9*1000/L16</f>
        <v>264</v>
      </c>
      <c r="M18" s="5">
        <f>M17+$L$9*1000/M16</f>
        <v>224</v>
      </c>
      <c r="N18" s="5">
        <f>N17+$L$9*1000/N16</f>
        <v>204</v>
      </c>
    </row>
    <row r="19" spans="1:8" ht="12.75">
      <c r="A19" s="11" t="s">
        <v>21</v>
      </c>
      <c r="B19" s="17" t="str">
        <f>$B$10</f>
        <v>1 000 kroner</v>
      </c>
      <c r="C19" s="13">
        <f>$F$11</f>
        <v>600</v>
      </c>
      <c r="D19" s="13">
        <f>$F$11</f>
        <v>600</v>
      </c>
      <c r="E19" s="13">
        <f>$F$11</f>
        <v>600</v>
      </c>
      <c r="F19" s="13">
        <f>$F$11</f>
        <v>600</v>
      </c>
      <c r="G19" s="13">
        <f>$F$11</f>
        <v>600</v>
      </c>
      <c r="H19" s="13"/>
    </row>
    <row r="20" spans="1:8" ht="11.25" customHeight="1">
      <c r="A20" s="11" t="s">
        <v>22</v>
      </c>
      <c r="B20" s="17" t="str">
        <f>$B$10</f>
        <v>1 000 kroner</v>
      </c>
      <c r="C20" s="13">
        <f>C18+C19</f>
        <v>600</v>
      </c>
      <c r="D20" s="13">
        <f>D18+D19</f>
        <v>960</v>
      </c>
      <c r="E20" s="13">
        <f>E18+E19</f>
        <v>1320</v>
      </c>
      <c r="F20" s="13">
        <f>F18+F19</f>
        <v>1680</v>
      </c>
      <c r="G20" s="13">
        <f>G18+G19</f>
        <v>2040</v>
      </c>
      <c r="H20" s="13"/>
    </row>
    <row r="21" spans="1:10" ht="12.75">
      <c r="A21" s="11" t="s">
        <v>23</v>
      </c>
      <c r="B21" s="17" t="str">
        <f>$B$10</f>
        <v>1 000 kroner</v>
      </c>
      <c r="C21" s="13">
        <f>C17-C20</f>
        <v>-600</v>
      </c>
      <c r="D21" s="13">
        <f>D17-D20</f>
        <v>-410</v>
      </c>
      <c r="E21" s="13">
        <f>E17-E20</f>
        <v>-220</v>
      </c>
      <c r="F21" s="13">
        <f>F17-F20</f>
        <v>-30</v>
      </c>
      <c r="G21" s="13">
        <f>G17-G20</f>
        <v>160</v>
      </c>
      <c r="H21" s="13"/>
      <c r="J21" s="4"/>
    </row>
    <row r="22" spans="3:8" ht="12.75">
      <c r="C22" s="13"/>
      <c r="D22" s="13"/>
      <c r="E22" s="13"/>
      <c r="F22" s="13"/>
      <c r="G22" s="13"/>
      <c r="H22" s="13"/>
    </row>
    <row r="23" spans="3:8" ht="12.75">
      <c r="C23" s="13"/>
      <c r="D23" s="13"/>
      <c r="E23" s="13"/>
      <c r="F23" s="13"/>
      <c r="G23" s="13"/>
      <c r="H23" s="13"/>
    </row>
    <row r="24" spans="3:8" ht="12.75">
      <c r="C24" s="13"/>
      <c r="D24" s="13"/>
      <c r="E24" s="13"/>
      <c r="F24" s="13"/>
      <c r="G24" s="13"/>
      <c r="H24" s="13"/>
    </row>
    <row r="25" spans="1:8" ht="12.75">
      <c r="A25" s="13"/>
      <c r="B25" s="13"/>
      <c r="C25" s="13"/>
      <c r="D25" s="13"/>
      <c r="E25" s="13"/>
      <c r="F25" s="13"/>
      <c r="G25" s="13"/>
      <c r="H25" s="13"/>
    </row>
    <row r="26" spans="3:14" ht="12.75">
      <c r="C26" s="13"/>
      <c r="D26" s="13"/>
      <c r="E26" s="13"/>
      <c r="F26" s="13"/>
      <c r="G26" s="13"/>
      <c r="H26" s="13"/>
      <c r="J26" s="6"/>
      <c r="K26" s="6"/>
      <c r="L26" s="6"/>
      <c r="M26" s="6"/>
      <c r="N26" s="6"/>
    </row>
    <row r="27" spans="10:14" ht="12.75">
      <c r="J27" s="5"/>
      <c r="K27" s="5"/>
      <c r="L27" s="5"/>
      <c r="M27" s="5"/>
      <c r="N27" s="5"/>
    </row>
    <row r="31" spans="1:7" ht="12.75">
      <c r="A31" s="2" t="s">
        <v>11</v>
      </c>
      <c r="B31" s="2"/>
      <c r="D31" s="13">
        <f>D16</f>
        <v>2500</v>
      </c>
      <c r="E31" s="13">
        <f>E16</f>
        <v>5000</v>
      </c>
      <c r="F31" s="13">
        <f>F16</f>
        <v>7500</v>
      </c>
      <c r="G31" s="13">
        <f>G16</f>
        <v>10000</v>
      </c>
    </row>
    <row r="35" ht="12.75">
      <c r="I35" s="13"/>
    </row>
    <row r="43" ht="12.75">
      <c r="D43" s="20"/>
    </row>
    <row r="46" spans="1:2" ht="12.75">
      <c r="A46" s="2"/>
      <c r="B46" s="2"/>
    </row>
    <row r="53" spans="8:10" ht="12.75">
      <c r="H53" s="13"/>
      <c r="I53" s="13"/>
      <c r="J53" s="13"/>
    </row>
  </sheetData>
  <sheetProtection/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Handelshøyskole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2008-07-03T08:04:46Z</dcterms:created>
  <dcterms:modified xsi:type="dcterms:W3CDTF">2009-07-14T06:36:49Z</dcterms:modified>
  <cp:category/>
  <cp:version/>
  <cp:contentType/>
  <cp:contentStatus/>
</cp:coreProperties>
</file>