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13_ncr:1_{391FFF99-B78F-419C-A913-013A4DAA543C}" xr6:coauthVersionLast="45" xr6:coauthVersionMax="45" xr10:uidLastSave="{00000000-0000-0000-0000-000000000000}"/>
  <bookViews>
    <workbookView xWindow="3615" yWindow="960" windowWidth="16185" windowHeight="14385" activeTab="2" xr2:uid="{00000000-000D-0000-FFFF-FFFF00000000}"/>
  </bookViews>
  <sheets>
    <sheet name="Oppgave N1.2" sheetId="1" r:id="rId1"/>
    <sheet name="Oppgave N1.5" sheetId="2" r:id="rId2"/>
    <sheet name="Oppgave N1.6"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 i="3" l="1"/>
  <c r="C26" i="3" s="1"/>
  <c r="B23" i="3"/>
  <c r="B26" i="3" s="1"/>
  <c r="C15" i="3"/>
  <c r="E15" i="3" s="1"/>
  <c r="B15" i="3"/>
  <c r="C8" i="3"/>
  <c r="B8" i="3"/>
  <c r="E8" i="3" s="1"/>
  <c r="E7" i="3"/>
  <c r="E5" i="3"/>
  <c r="E6" i="3"/>
  <c r="E10" i="3"/>
  <c r="E11" i="3"/>
  <c r="E13" i="3"/>
  <c r="E14" i="3"/>
  <c r="E19" i="3"/>
  <c r="E20" i="3"/>
  <c r="E21" i="3"/>
  <c r="E22" i="3"/>
  <c r="E24" i="3"/>
  <c r="E25" i="3"/>
  <c r="E4" i="3"/>
  <c r="D6" i="2"/>
  <c r="E6" i="2"/>
  <c r="F6" i="2"/>
  <c r="G6" i="2"/>
  <c r="H6" i="2"/>
  <c r="C6" i="2"/>
  <c r="B6" i="2"/>
  <c r="C5" i="2"/>
  <c r="D5" i="2"/>
  <c r="E5" i="2"/>
  <c r="F5" i="2"/>
  <c r="G5" i="2"/>
  <c r="H5" i="2"/>
  <c r="B5" i="2"/>
  <c r="H7" i="1"/>
  <c r="B8" i="1"/>
  <c r="C4" i="1" s="1"/>
  <c r="C6" i="1"/>
  <c r="D6" i="1"/>
  <c r="E6" i="1" s="1"/>
  <c r="F6" i="1" s="1"/>
  <c r="G6" i="1" s="1"/>
  <c r="C5" i="1"/>
  <c r="D5" i="1" s="1"/>
  <c r="E5" i="1" s="1"/>
  <c r="F5" i="1" s="1"/>
  <c r="G5" i="1" s="1"/>
  <c r="E26" i="3" l="1"/>
  <c r="E23" i="3"/>
  <c r="C8" i="1"/>
  <c r="D4" i="1" s="1"/>
  <c r="D8" i="1" s="1"/>
  <c r="E4" i="1" s="1"/>
  <c r="E8" i="1" s="1"/>
  <c r="F4" i="1" s="1"/>
  <c r="F8" i="1" s="1"/>
  <c r="G4" i="1" s="1"/>
  <c r="G8" i="1" s="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Dette regnearket kan du bruke når du løser oppgave N1.2 om studentøkonomi. 
Trykker du på plusstegnet over kolonne I fremkommer summerte verdier for hver linje.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100-000001000000}">
      <text>
        <r>
          <rPr>
            <sz val="11"/>
            <color indexed="81"/>
            <rFont val="Times New Roman"/>
            <family val="1"/>
          </rPr>
          <t>Dette regnearket kan du bruke når du løser oppgave N1.5 om kostnader ved kjøp av skipass. 
Fet font angir inngangsverdi, dvs. data du må legge inn. Vanlig font betyr utgangsverdi, dvs. beregnede tall.</t>
        </r>
        <r>
          <rPr>
            <sz val="9"/>
            <color indexed="81"/>
            <rFont val="Tahoma"/>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Dette regnearket kan du bruke når du løser oppgave 1H.6 om regnskapene til Snappen Transport AS. Vent med å trykke på plusstegnene over kolonne D og F til du er ferdig med delspørsmål a.
Fet font angir inngangsverdi, dvs. data du må legge inn. Vanlig font betyr utgangsverdi, dvs. beregnede tall.</t>
        </r>
      </text>
    </comment>
  </commentList>
</comments>
</file>

<file path=xl/sharedStrings.xml><?xml version="1.0" encoding="utf-8"?>
<sst xmlns="http://schemas.openxmlformats.org/spreadsheetml/2006/main" count="43" uniqueCount="40">
  <si>
    <t>Innbetaling fra Lånekassen</t>
  </si>
  <si>
    <t>Januar</t>
  </si>
  <si>
    <t>Februar</t>
  </si>
  <si>
    <t>Mars</t>
  </si>
  <si>
    <t>April</t>
  </si>
  <si>
    <t>Mai</t>
  </si>
  <si>
    <t>Juni</t>
  </si>
  <si>
    <t>Husleie</t>
  </si>
  <si>
    <t>Andre utbetalinger</t>
  </si>
  <si>
    <t>Bankinnskudd ved månedens start</t>
  </si>
  <si>
    <t>Bankinnskudd ved månedens slutt</t>
  </si>
  <si>
    <t>Sum</t>
  </si>
  <si>
    <t>Måned</t>
  </si>
  <si>
    <t>Kostnad</t>
  </si>
  <si>
    <t>Dager</t>
  </si>
  <si>
    <t>Marginalkostnad</t>
  </si>
  <si>
    <t>Gjennomsnittskostnad</t>
  </si>
  <si>
    <t>Varige driftsmidler</t>
  </si>
  <si>
    <t>År</t>
  </si>
  <si>
    <t>Varer</t>
  </si>
  <si>
    <t>Fordringer</t>
  </si>
  <si>
    <t>Bankinnskudd</t>
  </si>
  <si>
    <t>Sum eiendeler</t>
  </si>
  <si>
    <t>Innskutt egenkapital</t>
  </si>
  <si>
    <t>Opptjent egenkapital</t>
  </si>
  <si>
    <t>Langsiktig gjeld</t>
  </si>
  <si>
    <t>Kortsiktig gjeld</t>
  </si>
  <si>
    <t>Sum egenkapital og gjeld</t>
  </si>
  <si>
    <t>Salgsinntekt</t>
  </si>
  <si>
    <t>Varekostnad</t>
  </si>
  <si>
    <t>Lønnskostnad</t>
  </si>
  <si>
    <t>Avskrivning</t>
  </si>
  <si>
    <t>Driftsresultat</t>
  </si>
  <si>
    <t>Ordinært resultat før skattekostnad</t>
  </si>
  <si>
    <t>Endring</t>
  </si>
  <si>
    <t>BALANSE (1 000 kroner)</t>
  </si>
  <si>
    <t>RESULTATREGNSKAP (1 000 kroner)</t>
  </si>
  <si>
    <t>Renteinntekt</t>
  </si>
  <si>
    <t>Rentekostnad</t>
  </si>
  <si>
    <t>Les dette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</si>
</sst>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6" x14ac:knownFonts="1">
    <font>
      <sz val="11"/>
      <color theme="1"/>
      <name val="Calibri"/>
      <family val="2"/>
      <scheme val="minor"/>
    </font>
    <font>
      <sz val="9"/>
      <color indexed="81"/>
      <name val="Tahoma"/>
      <charset val="1"/>
    </font>
    <font>
      <sz val="11"/>
      <color theme="1"/>
      <name val="Calibri"/>
      <family val="2"/>
      <scheme val="minor"/>
    </font>
    <font>
      <sz val="11"/>
      <color theme="1"/>
      <name val="Times New Roman"/>
      <family val="1"/>
    </font>
    <font>
      <b/>
      <sz val="11"/>
      <color theme="1"/>
      <name val="Times New Roman"/>
      <family val="1"/>
    </font>
    <font>
      <sz val="11"/>
      <color indexed="81"/>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cellStyleXfs>
  <cellXfs count="8">
    <xf numFmtId="0" fontId="0" fillId="0" borderId="0" xfId="0"/>
    <xf numFmtId="3" fontId="0" fillId="0" borderId="0" xfId="0" applyNumberFormat="1"/>
    <xf numFmtId="10" fontId="2" fillId="0" borderId="0" xfId="1" applyNumberFormat="1" applyFont="1"/>
    <xf numFmtId="0" fontId="3" fillId="0" borderId="0" xfId="0" applyFont="1"/>
    <xf numFmtId="3" fontId="3" fillId="0" borderId="0" xfId="0" applyNumberFormat="1" applyFont="1"/>
    <xf numFmtId="3" fontId="4" fillId="0" borderId="0" xfId="0" applyNumberFormat="1" applyFont="1"/>
    <xf numFmtId="164" fontId="3" fillId="0" borderId="0" xfId="1" applyNumberFormat="1" applyFont="1"/>
    <xf numFmtId="0" fontId="3" fillId="0" borderId="0" xfId="0" applyFont="1" applyAlignment="1">
      <alignment horizontal="center"/>
    </xf>
  </cellXfs>
  <cellStyles count="2">
    <cellStyle name="Normal" xfId="0" builtinId="0"/>
    <cellStyle name="Pros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'Oppgave N1.5'!$A$4</c:f>
              <c:strCache>
                <c:ptCount val="1"/>
                <c:pt idx="0">
                  <c:v>Kostnad</c:v>
                </c:pt>
              </c:strCache>
            </c:strRef>
          </c:tx>
          <c:marker>
            <c:symbol val="none"/>
          </c:marker>
          <c:val>
            <c:numRef>
              <c:f>'Oppgave N1.5'!$B$4:$H$4</c:f>
              <c:numCache>
                <c:formatCode>#,##0</c:formatCode>
                <c:ptCount val="7"/>
                <c:pt idx="0">
                  <c:v>455</c:v>
                </c:pt>
                <c:pt idx="1">
                  <c:v>890</c:v>
                </c:pt>
                <c:pt idx="2">
                  <c:v>1260</c:v>
                </c:pt>
                <c:pt idx="3">
                  <c:v>1585</c:v>
                </c:pt>
                <c:pt idx="4">
                  <c:v>1845</c:v>
                </c:pt>
                <c:pt idx="5">
                  <c:v>2090</c:v>
                </c:pt>
                <c:pt idx="6">
                  <c:v>2090</c:v>
                </c:pt>
              </c:numCache>
            </c:numRef>
          </c:val>
          <c:smooth val="0"/>
          <c:extLst>
            <c:ext xmlns:c16="http://schemas.microsoft.com/office/drawing/2014/chart" uri="{C3380CC4-5D6E-409C-BE32-E72D297353CC}">
              <c16:uniqueId val="{00000000-AAB6-416D-9C25-B5113849965F}"/>
            </c:ext>
          </c:extLst>
        </c:ser>
        <c:ser>
          <c:idx val="1"/>
          <c:order val="1"/>
          <c:tx>
            <c:strRef>
              <c:f>'Oppgave N1.5'!$A$5</c:f>
              <c:strCache>
                <c:ptCount val="1"/>
                <c:pt idx="0">
                  <c:v>Gjennomsnittskostnad</c:v>
                </c:pt>
              </c:strCache>
            </c:strRef>
          </c:tx>
          <c:marker>
            <c:symbol val="none"/>
          </c:marker>
          <c:val>
            <c:numRef>
              <c:f>'Oppgave N1.5'!$B$5:$H$5</c:f>
              <c:numCache>
                <c:formatCode>#,##0</c:formatCode>
                <c:ptCount val="7"/>
                <c:pt idx="0">
                  <c:v>455</c:v>
                </c:pt>
                <c:pt idx="1">
                  <c:v>445</c:v>
                </c:pt>
                <c:pt idx="2">
                  <c:v>420</c:v>
                </c:pt>
                <c:pt idx="3">
                  <c:v>396.25</c:v>
                </c:pt>
                <c:pt idx="4">
                  <c:v>369</c:v>
                </c:pt>
                <c:pt idx="5">
                  <c:v>348.33333333333331</c:v>
                </c:pt>
                <c:pt idx="6">
                  <c:v>298.57142857142856</c:v>
                </c:pt>
              </c:numCache>
            </c:numRef>
          </c:val>
          <c:smooth val="0"/>
          <c:extLst>
            <c:ext xmlns:c16="http://schemas.microsoft.com/office/drawing/2014/chart" uri="{C3380CC4-5D6E-409C-BE32-E72D297353CC}">
              <c16:uniqueId val="{00000001-AAB6-416D-9C25-B5113849965F}"/>
            </c:ext>
          </c:extLst>
        </c:ser>
        <c:ser>
          <c:idx val="2"/>
          <c:order val="2"/>
          <c:tx>
            <c:strRef>
              <c:f>'Oppgave N1.5'!$A$6</c:f>
              <c:strCache>
                <c:ptCount val="1"/>
                <c:pt idx="0">
                  <c:v>Marginalkostnad</c:v>
                </c:pt>
              </c:strCache>
            </c:strRef>
          </c:tx>
          <c:marker>
            <c:symbol val="none"/>
          </c:marker>
          <c:val>
            <c:numRef>
              <c:f>'Oppgave N1.5'!$B$6:$H$6</c:f>
              <c:numCache>
                <c:formatCode>#,##0</c:formatCode>
                <c:ptCount val="7"/>
                <c:pt idx="0">
                  <c:v>455</c:v>
                </c:pt>
                <c:pt idx="1">
                  <c:v>435</c:v>
                </c:pt>
                <c:pt idx="2">
                  <c:v>370</c:v>
                </c:pt>
                <c:pt idx="3">
                  <c:v>325</c:v>
                </c:pt>
                <c:pt idx="4">
                  <c:v>260</c:v>
                </c:pt>
                <c:pt idx="5">
                  <c:v>245</c:v>
                </c:pt>
                <c:pt idx="6">
                  <c:v>0</c:v>
                </c:pt>
              </c:numCache>
            </c:numRef>
          </c:val>
          <c:smooth val="0"/>
          <c:extLst>
            <c:ext xmlns:c16="http://schemas.microsoft.com/office/drawing/2014/chart" uri="{C3380CC4-5D6E-409C-BE32-E72D297353CC}">
              <c16:uniqueId val="{00000002-AAB6-416D-9C25-B5113849965F}"/>
            </c:ext>
          </c:extLst>
        </c:ser>
        <c:dLbls>
          <c:showLegendKey val="0"/>
          <c:showVal val="0"/>
          <c:showCatName val="0"/>
          <c:showSerName val="0"/>
          <c:showPercent val="0"/>
          <c:showBubbleSize val="0"/>
        </c:dLbls>
        <c:smooth val="0"/>
        <c:axId val="349893912"/>
        <c:axId val="1"/>
      </c:lineChart>
      <c:catAx>
        <c:axId val="34989391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crossAx val="349893912"/>
        <c:crosses val="autoZero"/>
        <c:crossBetween val="midCat"/>
      </c:valAx>
    </c:plotArea>
    <c:legend>
      <c:legendPos val="r"/>
      <c:layout>
        <c:manualLayout>
          <c:xMode val="edge"/>
          <c:yMode val="edge"/>
          <c:x val="0.68685645063597822"/>
          <c:y val="0.40035906642728902"/>
          <c:w val="0.29557843731072075"/>
          <c:h val="0.19210053859964094"/>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361950</xdr:colOff>
      <xdr:row>1</xdr:row>
      <xdr:rowOff>177800</xdr:rowOff>
    </xdr:from>
    <xdr:to>
      <xdr:col>17</xdr:col>
      <xdr:colOff>114300</xdr:colOff>
      <xdr:row>20</xdr:row>
      <xdr:rowOff>95250</xdr:rowOff>
    </xdr:to>
    <xdr:graphicFrame macro="">
      <xdr:nvGraphicFramePr>
        <xdr:cNvPr id="2064" name="Chart 2">
          <a:extLst>
            <a:ext uri="{FF2B5EF4-FFF2-40B4-BE49-F238E27FC236}">
              <a16:creationId xmlns:a16="http://schemas.microsoft.com/office/drawing/2014/main" id="{71154AA5-CF61-4B7E-80DB-B6C24A9DB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workbookViewId="0">
      <selection activeCell="J8" sqref="J8"/>
    </sheetView>
  </sheetViews>
  <sheetFormatPr baseColWidth="10" defaultRowHeight="15" outlineLevelCol="1" x14ac:dyDescent="0.25"/>
  <cols>
    <col min="1" max="1" width="31.7109375" customWidth="1"/>
    <col min="2" max="7" width="8.7109375" customWidth="1"/>
    <col min="8" max="8" width="9.140625" hidden="1" customWidth="1" outlineLevel="1"/>
    <col min="9" max="9" width="9.140625" customWidth="1" collapsed="1"/>
    <col min="10" max="256" width="8.7109375" customWidth="1"/>
  </cols>
  <sheetData>
    <row r="1" spans="1:8" x14ac:dyDescent="0.25">
      <c r="A1" s="3" t="s">
        <v>39</v>
      </c>
    </row>
    <row r="2" spans="1:8" x14ac:dyDescent="0.25">
      <c r="A2" s="3"/>
      <c r="B2" s="7" t="s">
        <v>12</v>
      </c>
      <c r="C2" s="7"/>
      <c r="D2" s="7"/>
      <c r="E2" s="7"/>
      <c r="F2" s="7"/>
      <c r="G2" s="7"/>
      <c r="H2" s="7"/>
    </row>
    <row r="3" spans="1:8" x14ac:dyDescent="0.25">
      <c r="A3" s="3"/>
      <c r="B3" s="3" t="s">
        <v>1</v>
      </c>
      <c r="C3" s="3" t="s">
        <v>2</v>
      </c>
      <c r="D3" s="3" t="s">
        <v>3</v>
      </c>
      <c r="E3" s="3" t="s">
        <v>4</v>
      </c>
      <c r="F3" s="3" t="s">
        <v>5</v>
      </c>
      <c r="G3" s="3" t="s">
        <v>6</v>
      </c>
      <c r="H3" s="3" t="s">
        <v>11</v>
      </c>
    </row>
    <row r="4" spans="1:8" x14ac:dyDescent="0.25">
      <c r="A4" s="3" t="s">
        <v>9</v>
      </c>
      <c r="B4" s="4">
        <v>17400</v>
      </c>
      <c r="C4" s="4">
        <f>B8</f>
        <v>11500</v>
      </c>
      <c r="D4" s="4">
        <f>C8</f>
        <v>10100</v>
      </c>
      <c r="E4" s="4">
        <f>D8</f>
        <v>9300</v>
      </c>
      <c r="F4" s="4">
        <f>E8</f>
        <v>1900</v>
      </c>
      <c r="G4" s="4">
        <f>F8</f>
        <v>800</v>
      </c>
      <c r="H4" s="3"/>
    </row>
    <row r="5" spans="1:8" x14ac:dyDescent="0.25">
      <c r="A5" s="3" t="s">
        <v>0</v>
      </c>
      <c r="B5" s="4">
        <v>9500</v>
      </c>
      <c r="C5" s="4">
        <f t="shared" ref="C5:G6" si="0">B5</f>
        <v>9500</v>
      </c>
      <c r="D5" s="4">
        <f t="shared" si="0"/>
        <v>9500</v>
      </c>
      <c r="E5" s="4">
        <f t="shared" si="0"/>
        <v>9500</v>
      </c>
      <c r="F5" s="4">
        <f t="shared" si="0"/>
        <v>9500</v>
      </c>
      <c r="G5" s="4">
        <f t="shared" si="0"/>
        <v>9500</v>
      </c>
      <c r="H5" s="4">
        <f>SUM(B5:G5)</f>
        <v>57000</v>
      </c>
    </row>
    <row r="6" spans="1:8" x14ac:dyDescent="0.25">
      <c r="A6" s="3" t="s">
        <v>7</v>
      </c>
      <c r="B6" s="4">
        <v>2800</v>
      </c>
      <c r="C6" s="4">
        <f t="shared" si="0"/>
        <v>2800</v>
      </c>
      <c r="D6" s="4">
        <f t="shared" si="0"/>
        <v>2800</v>
      </c>
      <c r="E6" s="4">
        <f t="shared" si="0"/>
        <v>2800</v>
      </c>
      <c r="F6" s="4">
        <f t="shared" si="0"/>
        <v>2800</v>
      </c>
      <c r="G6" s="4">
        <f t="shared" si="0"/>
        <v>2800</v>
      </c>
      <c r="H6" s="4">
        <f>SUM(B6:G6)</f>
        <v>16800</v>
      </c>
    </row>
    <row r="7" spans="1:8" x14ac:dyDescent="0.25">
      <c r="A7" s="3" t="s">
        <v>8</v>
      </c>
      <c r="B7" s="4">
        <v>12600</v>
      </c>
      <c r="C7" s="4">
        <v>8100</v>
      </c>
      <c r="D7" s="4">
        <v>7500</v>
      </c>
      <c r="E7" s="4">
        <v>14100</v>
      </c>
      <c r="F7" s="4">
        <v>7800</v>
      </c>
      <c r="G7" s="4">
        <v>6200</v>
      </c>
      <c r="H7" s="4">
        <f>SUM(B7:G7)</f>
        <v>56300</v>
      </c>
    </row>
    <row r="8" spans="1:8" x14ac:dyDescent="0.25">
      <c r="A8" s="3" t="s">
        <v>10</v>
      </c>
      <c r="B8" s="4">
        <f t="shared" ref="B8:G8" si="1">B4+B5-B6-B7</f>
        <v>11500</v>
      </c>
      <c r="C8" s="4">
        <f t="shared" si="1"/>
        <v>10100</v>
      </c>
      <c r="D8" s="4">
        <f t="shared" si="1"/>
        <v>9300</v>
      </c>
      <c r="E8" s="4">
        <f t="shared" si="1"/>
        <v>1900</v>
      </c>
      <c r="F8" s="4">
        <f t="shared" si="1"/>
        <v>800</v>
      </c>
      <c r="G8" s="4">
        <f t="shared" si="1"/>
        <v>1300</v>
      </c>
      <c r="H8" s="3"/>
    </row>
    <row r="20" spans="3:3" x14ac:dyDescent="0.25">
      <c r="C20" s="1"/>
    </row>
  </sheetData>
  <mergeCells count="1">
    <mergeCell ref="B2:H2"/>
  </mergeCells>
  <printOptions gridLines="1"/>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
  <sheetViews>
    <sheetView workbookViewId="0">
      <selection activeCell="D8" sqref="D8"/>
    </sheetView>
  </sheetViews>
  <sheetFormatPr baseColWidth="10" defaultRowHeight="15" x14ac:dyDescent="0.25"/>
  <cols>
    <col min="1" max="1" width="21.7109375" customWidth="1"/>
    <col min="2" max="8" width="7.5703125" customWidth="1"/>
    <col min="9" max="256" width="8.7109375" customWidth="1"/>
  </cols>
  <sheetData>
    <row r="1" spans="1:9" x14ac:dyDescent="0.25">
      <c r="A1" s="3" t="s">
        <v>39</v>
      </c>
      <c r="B1" s="3"/>
      <c r="C1" s="3"/>
      <c r="D1" s="3"/>
      <c r="E1" s="3"/>
      <c r="F1" s="3"/>
      <c r="G1" s="3"/>
      <c r="H1" s="3"/>
    </row>
    <row r="2" spans="1:9" x14ac:dyDescent="0.25">
      <c r="A2" s="3"/>
      <c r="B2" s="7" t="s">
        <v>14</v>
      </c>
      <c r="C2" s="7"/>
      <c r="D2" s="7"/>
      <c r="E2" s="7"/>
      <c r="F2" s="7"/>
      <c r="G2" s="7"/>
      <c r="H2" s="7"/>
    </row>
    <row r="3" spans="1:9" x14ac:dyDescent="0.25">
      <c r="A3" s="3"/>
      <c r="B3" s="3">
        <v>1</v>
      </c>
      <c r="C3" s="3">
        <v>2</v>
      </c>
      <c r="D3" s="3">
        <v>3</v>
      </c>
      <c r="E3" s="3">
        <v>4</v>
      </c>
      <c r="F3" s="3">
        <v>5</v>
      </c>
      <c r="G3" s="3">
        <v>6</v>
      </c>
      <c r="H3" s="3">
        <v>7</v>
      </c>
    </row>
    <row r="4" spans="1:9" x14ac:dyDescent="0.25">
      <c r="A4" s="3" t="s">
        <v>13</v>
      </c>
      <c r="B4" s="5">
        <v>455</v>
      </c>
      <c r="C4" s="5">
        <v>890</v>
      </c>
      <c r="D4" s="5">
        <v>1260</v>
      </c>
      <c r="E4" s="5">
        <v>1585</v>
      </c>
      <c r="F4" s="5">
        <v>1845</v>
      </c>
      <c r="G4" s="5">
        <v>2090</v>
      </c>
      <c r="H4" s="5">
        <v>2090</v>
      </c>
    </row>
    <row r="5" spans="1:9" x14ac:dyDescent="0.25">
      <c r="A5" s="3" t="s">
        <v>16</v>
      </c>
      <c r="B5" s="4">
        <f>B4/B3</f>
        <v>455</v>
      </c>
      <c r="C5" s="4">
        <f t="shared" ref="C5:H5" si="0">C4/C3</f>
        <v>445</v>
      </c>
      <c r="D5" s="4">
        <f t="shared" si="0"/>
        <v>420</v>
      </c>
      <c r="E5" s="4">
        <f t="shared" si="0"/>
        <v>396.25</v>
      </c>
      <c r="F5" s="4">
        <f t="shared" si="0"/>
        <v>369</v>
      </c>
      <c r="G5" s="4">
        <f t="shared" si="0"/>
        <v>348.33333333333331</v>
      </c>
      <c r="H5" s="4">
        <f t="shared" si="0"/>
        <v>298.57142857142856</v>
      </c>
    </row>
    <row r="6" spans="1:9" x14ac:dyDescent="0.25">
      <c r="A6" s="3" t="s">
        <v>15</v>
      </c>
      <c r="B6" s="4">
        <f>B4</f>
        <v>455</v>
      </c>
      <c r="C6" s="4">
        <f t="shared" ref="C6:H6" si="1">C4-B4</f>
        <v>435</v>
      </c>
      <c r="D6" s="4">
        <f t="shared" si="1"/>
        <v>370</v>
      </c>
      <c r="E6" s="4">
        <f t="shared" si="1"/>
        <v>325</v>
      </c>
      <c r="F6" s="4">
        <f t="shared" si="1"/>
        <v>260</v>
      </c>
      <c r="G6" s="4">
        <f t="shared" si="1"/>
        <v>245</v>
      </c>
      <c r="H6" s="4">
        <f t="shared" si="1"/>
        <v>0</v>
      </c>
      <c r="I6" s="1"/>
    </row>
    <row r="7" spans="1:9" x14ac:dyDescent="0.25">
      <c r="I7" s="1"/>
    </row>
  </sheetData>
  <mergeCells count="1">
    <mergeCell ref="B2:H2"/>
  </mergeCells>
  <printOptions gridLines="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tabSelected="1" zoomScale="90" zoomScaleNormal="90" workbookViewId="0"/>
  </sheetViews>
  <sheetFormatPr baseColWidth="10" defaultRowHeight="15" outlineLevelCol="1" x14ac:dyDescent="0.25"/>
  <cols>
    <col min="1" max="1" width="32" customWidth="1"/>
    <col min="2" max="2" width="8.7109375" customWidth="1"/>
    <col min="3" max="3" width="9.140625" hidden="1" customWidth="1" outlineLevel="1"/>
    <col min="4" max="4" width="5.7109375" customWidth="1" collapsed="1"/>
    <col min="5" max="5" width="8.5703125" hidden="1" customWidth="1" outlineLevel="1"/>
    <col min="6" max="6" width="9.140625" customWidth="1" collapsed="1"/>
    <col min="7" max="256" width="8.7109375" customWidth="1"/>
  </cols>
  <sheetData>
    <row r="1" spans="1:9" x14ac:dyDescent="0.25">
      <c r="A1" s="3" t="s">
        <v>39</v>
      </c>
      <c r="B1" s="3"/>
      <c r="C1" s="3"/>
      <c r="D1" s="3"/>
      <c r="E1" s="3"/>
    </row>
    <row r="2" spans="1:9" x14ac:dyDescent="0.25">
      <c r="A2" s="3" t="s">
        <v>35</v>
      </c>
      <c r="B2" s="7" t="s">
        <v>18</v>
      </c>
      <c r="C2" s="7"/>
      <c r="D2" s="3"/>
      <c r="E2" s="3" t="s">
        <v>34</v>
      </c>
    </row>
    <row r="3" spans="1:9" x14ac:dyDescent="0.25">
      <c r="A3" s="3"/>
      <c r="B3" s="3">
        <v>2018</v>
      </c>
      <c r="C3" s="3">
        <v>2017</v>
      </c>
      <c r="D3" s="3"/>
      <c r="E3" s="3"/>
    </row>
    <row r="4" spans="1:9" x14ac:dyDescent="0.25">
      <c r="A4" s="3" t="s">
        <v>17</v>
      </c>
      <c r="B4" s="5">
        <v>12140</v>
      </c>
      <c r="C4" s="5">
        <v>11960</v>
      </c>
      <c r="D4" s="3"/>
      <c r="E4" s="6">
        <f>(B4-C4)/C4</f>
        <v>1.5050167224080268E-2</v>
      </c>
    </row>
    <row r="5" spans="1:9" x14ac:dyDescent="0.25">
      <c r="A5" s="3" t="s">
        <v>19</v>
      </c>
      <c r="B5" s="5">
        <v>2100</v>
      </c>
      <c r="C5" s="5">
        <v>1950</v>
      </c>
      <c r="D5" s="3"/>
      <c r="E5" s="6">
        <f>(B5-C5)/C5</f>
        <v>7.6923076923076927E-2</v>
      </c>
    </row>
    <row r="6" spans="1:9" x14ac:dyDescent="0.25">
      <c r="A6" s="3" t="s">
        <v>20</v>
      </c>
      <c r="B6" s="5">
        <v>2790</v>
      </c>
      <c r="C6" s="5">
        <v>2100</v>
      </c>
      <c r="D6" s="3"/>
      <c r="E6" s="6">
        <f>(B6-C6)/C6</f>
        <v>0.32857142857142857</v>
      </c>
    </row>
    <row r="7" spans="1:9" x14ac:dyDescent="0.25">
      <c r="A7" s="3" t="s">
        <v>21</v>
      </c>
      <c r="B7" s="5">
        <v>3210</v>
      </c>
      <c r="C7" s="5">
        <v>3110</v>
      </c>
      <c r="D7" s="3"/>
      <c r="E7" s="6">
        <f>(B7-C7)/C7</f>
        <v>3.215434083601286E-2</v>
      </c>
    </row>
    <row r="8" spans="1:9" x14ac:dyDescent="0.25">
      <c r="A8" s="3" t="s">
        <v>22</v>
      </c>
      <c r="B8" s="4">
        <f>SUM(B4:B7)</f>
        <v>20240</v>
      </c>
      <c r="C8" s="4">
        <f>SUM(C4:C7)</f>
        <v>19120</v>
      </c>
      <c r="D8" s="3"/>
      <c r="E8" s="6">
        <f>(B8-C8)/C8</f>
        <v>5.8577405857740586E-2</v>
      </c>
    </row>
    <row r="9" spans="1:9" x14ac:dyDescent="0.25">
      <c r="A9" s="3"/>
      <c r="B9" s="4"/>
      <c r="C9" s="4"/>
      <c r="D9" s="3"/>
      <c r="E9" s="6"/>
    </row>
    <row r="10" spans="1:9" x14ac:dyDescent="0.25">
      <c r="A10" s="3" t="s">
        <v>23</v>
      </c>
      <c r="B10" s="5">
        <v>1500</v>
      </c>
      <c r="C10" s="5">
        <v>1500</v>
      </c>
      <c r="D10" s="3"/>
      <c r="E10" s="6">
        <f>(B10-C10)/C10</f>
        <v>0</v>
      </c>
    </row>
    <row r="11" spans="1:9" x14ac:dyDescent="0.25">
      <c r="A11" s="3" t="s">
        <v>24</v>
      </c>
      <c r="B11" s="5">
        <v>4610</v>
      </c>
      <c r="C11" s="5">
        <v>5120</v>
      </c>
      <c r="D11" s="3"/>
      <c r="E11" s="6">
        <f>(B11-C11)/C11</f>
        <v>-9.9609375E-2</v>
      </c>
      <c r="I11" s="1"/>
    </row>
    <row r="12" spans="1:9" x14ac:dyDescent="0.25">
      <c r="A12" s="3"/>
      <c r="B12" s="4"/>
      <c r="C12" s="4"/>
      <c r="D12" s="3"/>
      <c r="E12" s="6"/>
    </row>
    <row r="13" spans="1:9" x14ac:dyDescent="0.25">
      <c r="A13" s="3" t="s">
        <v>25</v>
      </c>
      <c r="B13" s="5">
        <v>14500</v>
      </c>
      <c r="C13" s="5">
        <v>15000</v>
      </c>
      <c r="D13" s="3"/>
      <c r="E13" s="6">
        <f>(B13-C13)/C13</f>
        <v>-3.3333333333333333E-2</v>
      </c>
    </row>
    <row r="14" spans="1:9" x14ac:dyDescent="0.25">
      <c r="A14" s="3" t="s">
        <v>26</v>
      </c>
      <c r="B14" s="5">
        <v>5740.0000000000018</v>
      </c>
      <c r="C14" s="5">
        <v>4120.0000000000036</v>
      </c>
      <c r="D14" s="3"/>
      <c r="E14" s="6">
        <f>(B14-C14)/C14</f>
        <v>0.39320388349514485</v>
      </c>
    </row>
    <row r="15" spans="1:9" x14ac:dyDescent="0.25">
      <c r="A15" s="3" t="s">
        <v>27</v>
      </c>
      <c r="B15" s="4">
        <f>SUM(B13:B14)</f>
        <v>20240</v>
      </c>
      <c r="C15" s="4">
        <f>SUM(C13:C14)</f>
        <v>19120.000000000004</v>
      </c>
      <c r="D15" s="3"/>
      <c r="E15" s="6">
        <f>(B15-C15)/C15</f>
        <v>5.8577405857740385E-2</v>
      </c>
    </row>
    <row r="16" spans="1:9" x14ac:dyDescent="0.25">
      <c r="A16" s="3"/>
      <c r="B16" s="3"/>
      <c r="C16" s="3"/>
      <c r="D16" s="3"/>
      <c r="E16" s="6"/>
    </row>
    <row r="17" spans="1:6" x14ac:dyDescent="0.25">
      <c r="A17" s="3" t="s">
        <v>36</v>
      </c>
      <c r="B17" s="7" t="s">
        <v>18</v>
      </c>
      <c r="C17" s="7"/>
      <c r="D17" s="3"/>
      <c r="E17" s="6"/>
    </row>
    <row r="18" spans="1:6" x14ac:dyDescent="0.25">
      <c r="A18" s="3"/>
      <c r="B18" s="3">
        <v>2018</v>
      </c>
      <c r="C18" s="3">
        <v>2017</v>
      </c>
      <c r="D18" s="3"/>
      <c r="E18" s="6"/>
    </row>
    <row r="19" spans="1:6" x14ac:dyDescent="0.25">
      <c r="A19" s="3" t="s">
        <v>28</v>
      </c>
      <c r="B19" s="5">
        <v>14210</v>
      </c>
      <c r="C19" s="5">
        <v>13950</v>
      </c>
      <c r="D19" s="3"/>
      <c r="E19" s="6">
        <f t="shared" ref="E19:E26" si="0">(B19-C19)/C19</f>
        <v>1.863799283154122E-2</v>
      </c>
    </row>
    <row r="20" spans="1:6" x14ac:dyDescent="0.25">
      <c r="A20" s="3" t="s">
        <v>29</v>
      </c>
      <c r="B20" s="5">
        <v>-2520</v>
      </c>
      <c r="C20" s="5">
        <v>-1710</v>
      </c>
      <c r="D20" s="3"/>
      <c r="E20" s="6">
        <f t="shared" si="0"/>
        <v>0.47368421052631576</v>
      </c>
    </row>
    <row r="21" spans="1:6" x14ac:dyDescent="0.25">
      <c r="A21" s="3" t="s">
        <v>30</v>
      </c>
      <c r="B21" s="5">
        <v>-9125</v>
      </c>
      <c r="C21" s="5">
        <v>-8608</v>
      </c>
      <c r="D21" s="3"/>
      <c r="E21" s="6">
        <f t="shared" si="0"/>
        <v>6.0060408921933088E-2</v>
      </c>
    </row>
    <row r="22" spans="1:6" x14ac:dyDescent="0.25">
      <c r="A22" s="3" t="s">
        <v>31</v>
      </c>
      <c r="B22" s="5">
        <v>-1740</v>
      </c>
      <c r="C22" s="5">
        <v>-1690</v>
      </c>
      <c r="D22" s="3"/>
      <c r="E22" s="6">
        <f t="shared" si="0"/>
        <v>2.9585798816568046E-2</v>
      </c>
    </row>
    <row r="23" spans="1:6" x14ac:dyDescent="0.25">
      <c r="A23" s="3" t="s">
        <v>32</v>
      </c>
      <c r="B23" s="4">
        <f>SUM(B19:B22)</f>
        <v>825</v>
      </c>
      <c r="C23" s="4">
        <f>SUM(C19:C22)</f>
        <v>1942</v>
      </c>
      <c r="D23" s="3"/>
      <c r="E23" s="6">
        <f t="shared" si="0"/>
        <v>-0.57518022657054579</v>
      </c>
    </row>
    <row r="24" spans="1:6" x14ac:dyDescent="0.25">
      <c r="A24" s="3" t="s">
        <v>37</v>
      </c>
      <c r="B24" s="5">
        <v>17</v>
      </c>
      <c r="C24" s="5">
        <v>95</v>
      </c>
      <c r="D24" s="3"/>
      <c r="E24" s="6">
        <f t="shared" si="0"/>
        <v>-0.82105263157894737</v>
      </c>
    </row>
    <row r="25" spans="1:6" x14ac:dyDescent="0.25">
      <c r="A25" s="3" t="s">
        <v>38</v>
      </c>
      <c r="B25" s="5">
        <v>-725</v>
      </c>
      <c r="C25" s="5">
        <v>-820</v>
      </c>
      <c r="D25" s="3"/>
      <c r="E25" s="6">
        <f t="shared" si="0"/>
        <v>-0.11585365853658537</v>
      </c>
    </row>
    <row r="26" spans="1:6" x14ac:dyDescent="0.25">
      <c r="A26" s="3" t="s">
        <v>33</v>
      </c>
      <c r="B26" s="4">
        <f>SUM(B23:B25)</f>
        <v>117</v>
      </c>
      <c r="C26" s="4">
        <f>SUM(C23:C25)</f>
        <v>1217</v>
      </c>
      <c r="D26" s="3"/>
      <c r="E26" s="6">
        <f t="shared" si="0"/>
        <v>-0.90386195562859495</v>
      </c>
      <c r="F26" s="1"/>
    </row>
    <row r="30" spans="1:6" x14ac:dyDescent="0.25">
      <c r="B30" s="2"/>
      <c r="C30" s="2"/>
      <c r="F30" s="1"/>
    </row>
    <row r="31" spans="1:6" x14ac:dyDescent="0.25">
      <c r="B31" s="2"/>
      <c r="C31" s="2"/>
    </row>
    <row r="36" spans="2:2" x14ac:dyDescent="0.25">
      <c r="B36" s="1"/>
    </row>
  </sheetData>
  <mergeCells count="2">
    <mergeCell ref="B2:C2"/>
    <mergeCell ref="B17:C17"/>
  </mergeCells>
  <pageMargins left="0.7" right="0.7" top="0.75" bottom="0.75" header="0.3" footer="0.3"/>
  <ignoredErrors>
    <ignoredError sqref="B23:C23" formulaRange="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Oppgave N1.2</vt:lpstr>
      <vt:lpstr>Oppgave N1.5</vt:lpstr>
      <vt:lpstr>Oppgave N1.6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2009-05-07T12:41:47Z</dcterms:created>
  <dcterms:modified xsi:type="dcterms:W3CDTF">2020-01-30T12:23:19Z</dcterms:modified>
</cp:coreProperties>
</file>