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6835" windowHeight="12075"/>
  </bookViews>
  <sheets>
    <sheet name="Oppgave 9.1a" sheetId="7" r:id="rId1"/>
    <sheet name="Oppgave 9.1b" sheetId="9" r:id="rId2"/>
  </sheets>
  <calcPr calcId="145621"/>
</workbook>
</file>

<file path=xl/calcChain.xml><?xml version="1.0" encoding="utf-8"?>
<calcChain xmlns="http://schemas.openxmlformats.org/spreadsheetml/2006/main">
  <c r="E25" i="9" l="1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C6" i="9"/>
  <c r="D6" i="9" s="1"/>
  <c r="E5" i="9"/>
  <c r="D5" i="9"/>
  <c r="F5" i="9" s="1"/>
  <c r="F6" i="9" l="1"/>
  <c r="C7" i="9"/>
  <c r="C8" i="9" l="1"/>
  <c r="D7" i="9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B7" i="7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E6" i="7"/>
  <c r="C6" i="7"/>
  <c r="D6" i="7" s="1"/>
  <c r="E5" i="7"/>
  <c r="D5" i="7"/>
  <c r="F7" i="9" l="1"/>
  <c r="C9" i="9"/>
  <c r="D8" i="9"/>
  <c r="F8" i="9" s="1"/>
  <c r="F5" i="7"/>
  <c r="F6" i="7"/>
  <c r="C7" i="7"/>
  <c r="D9" i="9" l="1"/>
  <c r="C10" i="9"/>
  <c r="D7" i="7"/>
  <c r="C8" i="7"/>
  <c r="C11" i="9" l="1"/>
  <c r="D10" i="9"/>
  <c r="F10" i="9" s="1"/>
  <c r="F9" i="9"/>
  <c r="D8" i="7"/>
  <c r="F8" i="7" s="1"/>
  <c r="C9" i="7"/>
  <c r="F7" i="7"/>
  <c r="C12" i="9" l="1"/>
  <c r="D11" i="9"/>
  <c r="D9" i="7"/>
  <c r="C10" i="7"/>
  <c r="F11" i="9" l="1"/>
  <c r="D12" i="9"/>
  <c r="F12" i="9" s="1"/>
  <c r="C13" i="9"/>
  <c r="F9" i="7"/>
  <c r="D10" i="7"/>
  <c r="F10" i="7" s="1"/>
  <c r="C11" i="7"/>
  <c r="D13" i="9" l="1"/>
  <c r="F13" i="9" s="1"/>
  <c r="C14" i="9"/>
  <c r="D11" i="7"/>
  <c r="C12" i="7"/>
  <c r="C15" i="9" l="1"/>
  <c r="D14" i="9"/>
  <c r="F14" i="9" s="1"/>
  <c r="D12" i="7"/>
  <c r="F12" i="7" s="1"/>
  <c r="C13" i="7"/>
  <c r="F11" i="7"/>
  <c r="D15" i="9" l="1"/>
  <c r="F15" i="9" s="1"/>
  <c r="C16" i="9"/>
  <c r="D13" i="7"/>
  <c r="F13" i="7" s="1"/>
  <c r="C14" i="7"/>
  <c r="D16" i="9" l="1"/>
  <c r="F16" i="9" s="1"/>
  <c r="C17" i="9"/>
  <c r="C15" i="7"/>
  <c r="D14" i="7"/>
  <c r="F14" i="7" s="1"/>
  <c r="C18" i="9" l="1"/>
  <c r="D17" i="9"/>
  <c r="F17" i="9" s="1"/>
  <c r="C16" i="7"/>
  <c r="D15" i="7"/>
  <c r="F15" i="7" s="1"/>
  <c r="D18" i="9" l="1"/>
  <c r="F18" i="9" s="1"/>
  <c r="C19" i="9"/>
  <c r="C17" i="7"/>
  <c r="D16" i="7"/>
  <c r="F16" i="7" s="1"/>
  <c r="C20" i="9" l="1"/>
  <c r="D19" i="9"/>
  <c r="F19" i="9" s="1"/>
  <c r="C18" i="7"/>
  <c r="D17" i="7"/>
  <c r="F17" i="7" s="1"/>
  <c r="C21" i="9" l="1"/>
  <c r="D20" i="9"/>
  <c r="F20" i="9" s="1"/>
  <c r="D18" i="7"/>
  <c r="F18" i="7" s="1"/>
  <c r="C19" i="7"/>
  <c r="C22" i="9" l="1"/>
  <c r="D21" i="9"/>
  <c r="F21" i="9" s="1"/>
  <c r="D19" i="7"/>
  <c r="F19" i="7" s="1"/>
  <c r="C20" i="7"/>
  <c r="C23" i="9" l="1"/>
  <c r="D22" i="9"/>
  <c r="F22" i="9" s="1"/>
  <c r="D20" i="7"/>
  <c r="F20" i="7" s="1"/>
  <c r="C21" i="7"/>
  <c r="C24" i="9" l="1"/>
  <c r="D23" i="9"/>
  <c r="F23" i="9" s="1"/>
  <c r="D21" i="7"/>
  <c r="F21" i="7" s="1"/>
  <c r="C22" i="7"/>
  <c r="C25" i="9" l="1"/>
  <c r="D25" i="9" s="1"/>
  <c r="D24" i="9"/>
  <c r="F24" i="9" s="1"/>
  <c r="D22" i="7"/>
  <c r="F22" i="7" s="1"/>
  <c r="C23" i="7"/>
  <c r="F25" i="9" l="1"/>
  <c r="F26" i="9" s="1"/>
  <c r="D26" i="9"/>
  <c r="D23" i="7"/>
  <c r="F23" i="7" s="1"/>
  <c r="C24" i="7"/>
  <c r="D24" i="7" l="1"/>
  <c r="F24" i="7" s="1"/>
  <c r="C25" i="7"/>
  <c r="D25" i="7" s="1"/>
  <c r="F25" i="7" l="1"/>
  <c r="F26" i="7" s="1"/>
  <c r="D26" i="7"/>
</calcChain>
</file>

<file path=xl/comments1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11"/>
            <color indexed="81"/>
            <rFont val="Times New Roman"/>
            <family val="1"/>
          </rPr>
          <t xml:space="preserve">Dette regnearket gjelder oppgave 9.1, delspørsmål a. 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C2" authorId="0">
      <text>
        <r>
          <rPr>
            <sz val="9"/>
            <color indexed="81"/>
            <rFont val="Tahoma"/>
            <family val="2"/>
          </rPr>
          <t>Her angis det beløpet årlig vedlikehold må økes med for å forlenge flyets levetid fra 15 til 20 år. 
Dermed reduseres årlig innbetalingsoverskudd med tilsvarende beløp.</t>
        </r>
      </text>
    </comment>
    <comment ref="D3" authorId="0">
      <text>
        <r>
          <rPr>
            <sz val="9"/>
            <color indexed="81"/>
            <rFont val="Tahoma"/>
            <family val="2"/>
          </rPr>
          <t xml:space="preserve">Kolonne C minus kolonne B
Omleggingen vil gi redusert innebetaling de første 15 årene, 
deretter økt innbetaling i årene 16 til 20.
</t>
        </r>
      </text>
    </comment>
    <comment ref="E4" authorId="0">
      <text>
        <r>
          <rPr>
            <sz val="9"/>
            <color indexed="81"/>
            <rFont val="Tahoma"/>
            <family val="2"/>
          </rPr>
          <t xml:space="preserve">Kapitalkostnad
</t>
        </r>
      </text>
    </comment>
    <comment ref="F26" authorId="0">
      <text>
        <r>
          <rPr>
            <sz val="9"/>
            <color indexed="81"/>
            <rFont val="Tahoma"/>
            <family val="2"/>
          </rPr>
          <t xml:space="preserve">Nåverdien det spørres om i delspørsmål a
</t>
        </r>
      </text>
    </comment>
  </commentList>
</comments>
</file>

<file path=xl/comments2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11"/>
            <color indexed="81"/>
            <rFont val="Times New Roman"/>
            <family val="1"/>
          </rPr>
          <t xml:space="preserve">Dette regnearket gjelder oppgave 9.1b.
Fet font angir inngangsverdi, dvs. data du må legge inn. Vanlig font betyr utgangsverdi, dvs. beregnede tall.
Rød trekant i en celle angir at det ligger en kommentar til innholdet i cellen. 
Denne kommentaren kan du lese ved å klikke på cellen.
</t>
        </r>
      </text>
    </comment>
    <comment ref="C2" authorId="0">
      <text>
        <r>
          <rPr>
            <sz val="9"/>
            <color indexed="81"/>
            <rFont val="Tahoma"/>
            <family val="2"/>
          </rPr>
          <t xml:space="preserve">Her angis det beløpet årlig vedlikehold må økes med for å forlenge flyets levetid fra 15 til 20 år. 
Dermed reduseres årlig innbetalingsoverskudd med tilsvarende beløp.
</t>
        </r>
      </text>
    </comment>
    <comment ref="D3" authorId="0">
      <text>
        <r>
          <rPr>
            <sz val="9"/>
            <color indexed="81"/>
            <rFont val="Tahoma"/>
            <family val="2"/>
          </rPr>
          <t xml:space="preserve">Kolonne C minus kolonne B
Omleggingen vil gi redusert innebetaling de første 15 årene, 
deretter økt innbetaling i årene 16 til 20.
</t>
        </r>
      </text>
    </comment>
    <comment ref="E4" authorId="0">
      <text>
        <r>
          <rPr>
            <sz val="9"/>
            <color indexed="81"/>
            <rFont val="Tahoma"/>
            <family val="2"/>
          </rPr>
          <t xml:space="preserve">Kapitalkostnad
</t>
        </r>
      </text>
    </comment>
    <comment ref="B6" authorId="0">
      <text>
        <r>
          <rPr>
            <sz val="11"/>
            <color indexed="81"/>
            <rFont val="Times New Roman"/>
            <family val="1"/>
          </rPr>
          <t>Endret fra delspørsmål a</t>
        </r>
      </text>
    </comment>
    <comment ref="F26" authorId="0">
      <text>
        <r>
          <rPr>
            <sz val="9"/>
            <color indexed="81"/>
            <rFont val="Tahoma"/>
            <family val="2"/>
          </rPr>
          <t>Nåverdien det spørres om i delspørsmål b
Hvis du med Goal Seek/Målsøking setter denne verdien lik null finne du at kritisk verdi er 6,53 millioner kroner.</t>
        </r>
      </text>
    </comment>
  </commentList>
</comments>
</file>

<file path=xl/sharedStrings.xml><?xml version="1.0" encoding="utf-8"?>
<sst xmlns="http://schemas.openxmlformats.org/spreadsheetml/2006/main" count="17" uniqueCount="10">
  <si>
    <t>Nåverdi</t>
  </si>
  <si>
    <t>År</t>
  </si>
  <si>
    <t>Økte vedlikehold</t>
  </si>
  <si>
    <t>Levetid</t>
  </si>
  <si>
    <t>Differanse-</t>
  </si>
  <si>
    <t>Disk.faktor</t>
  </si>
  <si>
    <t>kontantstrøm</t>
  </si>
  <si>
    <t>Les dette</t>
  </si>
  <si>
    <t>Økt vedlikehold</t>
  </si>
  <si>
    <t>NB - feil i boken side 471. Der angis kritisk verdi som antall år, men det skal være mill.kroner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</si>
</sst>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000"/>
    <numFmt numFmtId="165" formatCode="0.0"/>
    <numFmt numFmtId="166" formatCode="0.0\ %"/>
    <numFmt numFmtId="167" formatCode="0.0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1"/>
      <color indexed="8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2" fontId="5" fillId="0" borderId="0" xfId="0" applyNumberFormat="1" applyFont="1"/>
    <xf numFmtId="167" fontId="5" fillId="0" borderId="0" xfId="0" applyNumberFormat="1" applyFont="1"/>
    <xf numFmtId="0" fontId="5" fillId="0" borderId="1" xfId="0" applyFont="1" applyBorder="1" applyAlignment="1">
      <alignment horizontal="right"/>
    </xf>
    <xf numFmtId="0" fontId="4" fillId="0" borderId="1" xfId="0" applyFont="1" applyBorder="1"/>
    <xf numFmtId="166" fontId="4" fillId="0" borderId="1" xfId="0" applyNumberFormat="1" applyFont="1" applyBorder="1"/>
    <xf numFmtId="0" fontId="5" fillId="0" borderId="1" xfId="0" applyFont="1" applyBorder="1"/>
    <xf numFmtId="164" fontId="5" fillId="0" borderId="1" xfId="0" applyNumberFormat="1" applyFont="1" applyBorder="1"/>
    <xf numFmtId="2" fontId="5" fillId="0" borderId="1" xfId="0" applyNumberFormat="1" applyFont="1" applyBorder="1"/>
    <xf numFmtId="0" fontId="6" fillId="0" borderId="0" xfId="0" applyFont="1"/>
    <xf numFmtId="0" fontId="5" fillId="0" borderId="2" xfId="0" applyFont="1" applyBorder="1"/>
    <xf numFmtId="166" fontId="5" fillId="0" borderId="2" xfId="0" applyNumberFormat="1" applyFont="1" applyBorder="1"/>
    <xf numFmtId="164" fontId="5" fillId="0" borderId="2" xfId="0" applyNumberFormat="1" applyFont="1" applyBorder="1"/>
    <xf numFmtId="2" fontId="4" fillId="0" borderId="0" xfId="0" applyNumberFormat="1" applyFont="1"/>
    <xf numFmtId="0" fontId="5" fillId="0" borderId="0" xfId="0" applyFont="1" applyAlignment="1">
      <alignment horizontal="center"/>
    </xf>
  </cellXfs>
  <cellStyles count="4">
    <cellStyle name="Comma 2" xfId="3"/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38100</xdr:colOff>
      <xdr:row>13</xdr:row>
      <xdr:rowOff>180975</xdr:rowOff>
    </xdr:from>
    <xdr:to>
      <xdr:col>24</xdr:col>
      <xdr:colOff>47625</xdr:colOff>
      <xdr:row>27</xdr:row>
      <xdr:rowOff>0</xdr:rowOff>
    </xdr:to>
    <xdr:cxnSp macro="">
      <xdr:nvCxnSpPr>
        <xdr:cNvPr id="4" name="Straight Connector 3"/>
        <xdr:cNvCxnSpPr/>
      </xdr:nvCxnSpPr>
      <xdr:spPr>
        <a:xfrm flipV="1">
          <a:off x="15268575" y="2466975"/>
          <a:ext cx="9525" cy="2486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209550</xdr:colOff>
      <xdr:row>13</xdr:row>
      <xdr:rowOff>180975</xdr:rowOff>
    </xdr:from>
    <xdr:to>
      <xdr:col>19</xdr:col>
      <xdr:colOff>219075</xdr:colOff>
      <xdr:row>27</xdr:row>
      <xdr:rowOff>0</xdr:rowOff>
    </xdr:to>
    <xdr:cxnSp macro="">
      <xdr:nvCxnSpPr>
        <xdr:cNvPr id="5" name="Straight Connector 4"/>
        <xdr:cNvCxnSpPr/>
      </xdr:nvCxnSpPr>
      <xdr:spPr>
        <a:xfrm flipV="1">
          <a:off x="12392025" y="2466975"/>
          <a:ext cx="9525" cy="2486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38100</xdr:colOff>
      <xdr:row>13</xdr:row>
      <xdr:rowOff>180975</xdr:rowOff>
    </xdr:from>
    <xdr:to>
      <xdr:col>24</xdr:col>
      <xdr:colOff>47625</xdr:colOff>
      <xdr:row>27</xdr:row>
      <xdr:rowOff>0</xdr:rowOff>
    </xdr:to>
    <xdr:cxnSp macro="">
      <xdr:nvCxnSpPr>
        <xdr:cNvPr id="4" name="Straight Connector 3"/>
        <xdr:cNvCxnSpPr/>
      </xdr:nvCxnSpPr>
      <xdr:spPr>
        <a:xfrm flipV="1">
          <a:off x="15354300" y="2657475"/>
          <a:ext cx="9525" cy="2486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209550</xdr:colOff>
      <xdr:row>13</xdr:row>
      <xdr:rowOff>180975</xdr:rowOff>
    </xdr:from>
    <xdr:to>
      <xdr:col>19</xdr:col>
      <xdr:colOff>219075</xdr:colOff>
      <xdr:row>27</xdr:row>
      <xdr:rowOff>0</xdr:rowOff>
    </xdr:to>
    <xdr:cxnSp macro="">
      <xdr:nvCxnSpPr>
        <xdr:cNvPr id="5" name="Straight Connector 4"/>
        <xdr:cNvCxnSpPr/>
      </xdr:nvCxnSpPr>
      <xdr:spPr>
        <a:xfrm flipV="1">
          <a:off x="12477750" y="2657475"/>
          <a:ext cx="9525" cy="2486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7"/>
  <sheetViews>
    <sheetView tabSelected="1" zoomScale="140" zoomScaleNormal="140" workbookViewId="0"/>
  </sheetViews>
  <sheetFormatPr baseColWidth="10" defaultColWidth="9.140625" defaultRowHeight="15" x14ac:dyDescent="0.25"/>
  <cols>
    <col min="1" max="1" width="14.85546875" style="2" customWidth="1"/>
    <col min="2" max="3" width="9.140625" style="2"/>
    <col min="4" max="4" width="13.85546875" style="2" customWidth="1"/>
    <col min="5" max="5" width="13.42578125" style="2" customWidth="1"/>
    <col min="6" max="16384" width="9.140625" style="2"/>
  </cols>
  <sheetData>
    <row r="1" spans="1:10" x14ac:dyDescent="0.25">
      <c r="A1" s="1" t="s">
        <v>7</v>
      </c>
    </row>
    <row r="2" spans="1:10" x14ac:dyDescent="0.25">
      <c r="A2" s="2" t="s">
        <v>8</v>
      </c>
      <c r="C2" s="1">
        <v>1</v>
      </c>
    </row>
    <row r="3" spans="1:10" x14ac:dyDescent="0.25">
      <c r="B3" s="20" t="s">
        <v>3</v>
      </c>
      <c r="C3" s="20"/>
      <c r="D3" s="3" t="s">
        <v>4</v>
      </c>
      <c r="E3" s="3" t="s">
        <v>5</v>
      </c>
      <c r="F3" s="3" t="s">
        <v>0</v>
      </c>
    </row>
    <row r="4" spans="1:10" x14ac:dyDescent="0.25">
      <c r="A4" s="9" t="s">
        <v>1</v>
      </c>
      <c r="B4" s="10">
        <v>15</v>
      </c>
      <c r="C4" s="10">
        <v>20</v>
      </c>
      <c r="D4" s="9" t="s">
        <v>6</v>
      </c>
      <c r="E4" s="11">
        <v>0.06</v>
      </c>
      <c r="F4" s="12"/>
    </row>
    <row r="5" spans="1:10" x14ac:dyDescent="0.25">
      <c r="A5" s="2">
        <v>0</v>
      </c>
      <c r="B5" s="1"/>
      <c r="D5" s="2">
        <f>C5-B5</f>
        <v>0</v>
      </c>
      <c r="E5" s="2">
        <f t="shared" ref="E5:E25" si="0">1/(1+$E$4)^A5</f>
        <v>1</v>
      </c>
      <c r="F5" s="2">
        <f>D5*E5</f>
        <v>0</v>
      </c>
      <c r="I5" s="4"/>
      <c r="J5" s="5"/>
    </row>
    <row r="6" spans="1:10" x14ac:dyDescent="0.25">
      <c r="A6" s="2">
        <v>1</v>
      </c>
      <c r="B6" s="1">
        <v>10</v>
      </c>
      <c r="C6" s="2">
        <f>B6-$C$2</f>
        <v>9</v>
      </c>
      <c r="D6" s="2">
        <f>C6-B6</f>
        <v>-1</v>
      </c>
      <c r="E6" s="6">
        <f t="shared" si="0"/>
        <v>0.94339622641509424</v>
      </c>
      <c r="F6" s="7">
        <f t="shared" ref="F6:F25" si="1">D6*E6</f>
        <v>-0.94339622641509424</v>
      </c>
      <c r="I6" s="4"/>
      <c r="J6" s="5"/>
    </row>
    <row r="7" spans="1:10" x14ac:dyDescent="0.25">
      <c r="A7" s="2">
        <v>2</v>
      </c>
      <c r="B7" s="2">
        <f>B6</f>
        <v>10</v>
      </c>
      <c r="C7" s="2">
        <f>C6</f>
        <v>9</v>
      </c>
      <c r="D7" s="2">
        <f t="shared" ref="D7:D25" si="2">C7-B7</f>
        <v>-1</v>
      </c>
      <c r="E7" s="6">
        <f t="shared" si="0"/>
        <v>0.88999644001423983</v>
      </c>
      <c r="F7" s="7">
        <f t="shared" si="1"/>
        <v>-0.88999644001423983</v>
      </c>
      <c r="I7" s="4"/>
      <c r="J7" s="5"/>
    </row>
    <row r="8" spans="1:10" x14ac:dyDescent="0.25">
      <c r="A8" s="2">
        <v>3</v>
      </c>
      <c r="B8" s="2">
        <f t="shared" ref="B8:C23" si="3">B7</f>
        <v>10</v>
      </c>
      <c r="C8" s="2">
        <f t="shared" si="3"/>
        <v>9</v>
      </c>
      <c r="D8" s="2">
        <f t="shared" si="2"/>
        <v>-1</v>
      </c>
      <c r="E8" s="6">
        <f t="shared" si="0"/>
        <v>0.8396192830323016</v>
      </c>
      <c r="F8" s="7">
        <f t="shared" si="1"/>
        <v>-0.8396192830323016</v>
      </c>
      <c r="I8" s="4"/>
      <c r="J8" s="5"/>
    </row>
    <row r="9" spans="1:10" x14ac:dyDescent="0.25">
      <c r="A9" s="2">
        <v>4</v>
      </c>
      <c r="B9" s="2">
        <f t="shared" si="3"/>
        <v>10</v>
      </c>
      <c r="C9" s="2">
        <f t="shared" si="3"/>
        <v>9</v>
      </c>
      <c r="D9" s="2">
        <f t="shared" si="2"/>
        <v>-1</v>
      </c>
      <c r="E9" s="6">
        <f t="shared" si="0"/>
        <v>0.79209366323802044</v>
      </c>
      <c r="F9" s="7">
        <f t="shared" si="1"/>
        <v>-0.79209366323802044</v>
      </c>
      <c r="I9" s="4"/>
      <c r="J9" s="5"/>
    </row>
    <row r="10" spans="1:10" x14ac:dyDescent="0.25">
      <c r="A10" s="2">
        <v>5</v>
      </c>
      <c r="B10" s="2">
        <f t="shared" si="3"/>
        <v>10</v>
      </c>
      <c r="C10" s="2">
        <f t="shared" si="3"/>
        <v>9</v>
      </c>
      <c r="D10" s="2">
        <f t="shared" si="2"/>
        <v>-1</v>
      </c>
      <c r="E10" s="6">
        <f t="shared" si="0"/>
        <v>0.74725817286605689</v>
      </c>
      <c r="F10" s="7">
        <f t="shared" si="1"/>
        <v>-0.74725817286605689</v>
      </c>
      <c r="I10" s="4"/>
      <c r="J10" s="5"/>
    </row>
    <row r="11" spans="1:10" x14ac:dyDescent="0.25">
      <c r="A11" s="2">
        <v>6</v>
      </c>
      <c r="B11" s="2">
        <f t="shared" si="3"/>
        <v>10</v>
      </c>
      <c r="C11" s="2">
        <f t="shared" si="3"/>
        <v>9</v>
      </c>
      <c r="D11" s="2">
        <f t="shared" si="2"/>
        <v>-1</v>
      </c>
      <c r="E11" s="6">
        <f t="shared" si="0"/>
        <v>0.70496054043967626</v>
      </c>
      <c r="F11" s="7">
        <f t="shared" si="1"/>
        <v>-0.70496054043967626</v>
      </c>
      <c r="I11" s="4"/>
      <c r="J11" s="5"/>
    </row>
    <row r="12" spans="1:10" x14ac:dyDescent="0.25">
      <c r="A12" s="2">
        <v>7</v>
      </c>
      <c r="B12" s="2">
        <f t="shared" si="3"/>
        <v>10</v>
      </c>
      <c r="C12" s="2">
        <f t="shared" si="3"/>
        <v>9</v>
      </c>
      <c r="D12" s="2">
        <f t="shared" si="2"/>
        <v>-1</v>
      </c>
      <c r="E12" s="6">
        <f t="shared" si="0"/>
        <v>0.66505711362233599</v>
      </c>
      <c r="F12" s="7">
        <f t="shared" si="1"/>
        <v>-0.66505711362233599</v>
      </c>
      <c r="I12" s="4"/>
      <c r="J12" s="5"/>
    </row>
    <row r="13" spans="1:10" x14ac:dyDescent="0.25">
      <c r="A13" s="2">
        <v>8</v>
      </c>
      <c r="B13" s="2">
        <f t="shared" si="3"/>
        <v>10</v>
      </c>
      <c r="C13" s="2">
        <f t="shared" si="3"/>
        <v>9</v>
      </c>
      <c r="D13" s="2">
        <f t="shared" si="2"/>
        <v>-1</v>
      </c>
      <c r="E13" s="6">
        <f t="shared" si="0"/>
        <v>0.62741237134182648</v>
      </c>
      <c r="F13" s="7">
        <f t="shared" si="1"/>
        <v>-0.62741237134182648</v>
      </c>
      <c r="I13" s="4"/>
      <c r="J13" s="5"/>
    </row>
    <row r="14" spans="1:10" x14ac:dyDescent="0.25">
      <c r="A14" s="2">
        <v>9</v>
      </c>
      <c r="B14" s="2">
        <f t="shared" si="3"/>
        <v>10</v>
      </c>
      <c r="C14" s="2">
        <f t="shared" si="3"/>
        <v>9</v>
      </c>
      <c r="D14" s="2">
        <f t="shared" si="2"/>
        <v>-1</v>
      </c>
      <c r="E14" s="6">
        <f t="shared" si="0"/>
        <v>0.59189846353002495</v>
      </c>
      <c r="F14" s="7">
        <f t="shared" si="1"/>
        <v>-0.59189846353002495</v>
      </c>
      <c r="I14" s="7"/>
    </row>
    <row r="15" spans="1:10" x14ac:dyDescent="0.25">
      <c r="A15" s="2">
        <v>10</v>
      </c>
      <c r="B15" s="2">
        <f t="shared" si="3"/>
        <v>10</v>
      </c>
      <c r="C15" s="2">
        <f t="shared" si="3"/>
        <v>9</v>
      </c>
      <c r="D15" s="2">
        <f t="shared" si="2"/>
        <v>-1</v>
      </c>
      <c r="E15" s="6">
        <f t="shared" si="0"/>
        <v>0.55839477691511785</v>
      </c>
      <c r="F15" s="7">
        <f t="shared" si="1"/>
        <v>-0.55839477691511785</v>
      </c>
      <c r="I15" s="7"/>
    </row>
    <row r="16" spans="1:10" x14ac:dyDescent="0.25">
      <c r="A16" s="2">
        <v>11</v>
      </c>
      <c r="B16" s="2">
        <f t="shared" si="3"/>
        <v>10</v>
      </c>
      <c r="C16" s="2">
        <f t="shared" si="3"/>
        <v>9</v>
      </c>
      <c r="D16" s="2">
        <f t="shared" si="2"/>
        <v>-1</v>
      </c>
      <c r="E16" s="6">
        <f t="shared" si="0"/>
        <v>0.52678752539162055</v>
      </c>
      <c r="F16" s="7">
        <f t="shared" si="1"/>
        <v>-0.52678752539162055</v>
      </c>
    </row>
    <row r="17" spans="1:9" x14ac:dyDescent="0.25">
      <c r="A17" s="2">
        <v>12</v>
      </c>
      <c r="B17" s="2">
        <f t="shared" si="3"/>
        <v>10</v>
      </c>
      <c r="C17" s="2">
        <f t="shared" si="3"/>
        <v>9</v>
      </c>
      <c r="D17" s="2">
        <f t="shared" si="2"/>
        <v>-1</v>
      </c>
      <c r="E17" s="6">
        <f t="shared" si="0"/>
        <v>0.4969693635770005</v>
      </c>
      <c r="F17" s="7">
        <f t="shared" si="1"/>
        <v>-0.4969693635770005</v>
      </c>
    </row>
    <row r="18" spans="1:9" x14ac:dyDescent="0.25">
      <c r="A18" s="2">
        <v>13</v>
      </c>
      <c r="B18" s="2">
        <f t="shared" si="3"/>
        <v>10</v>
      </c>
      <c r="C18" s="2">
        <f t="shared" si="3"/>
        <v>9</v>
      </c>
      <c r="D18" s="2">
        <f t="shared" si="2"/>
        <v>-1</v>
      </c>
      <c r="E18" s="6">
        <f t="shared" si="0"/>
        <v>0.46883902224245327</v>
      </c>
      <c r="F18" s="7">
        <f t="shared" si="1"/>
        <v>-0.46883902224245327</v>
      </c>
    </row>
    <row r="19" spans="1:9" x14ac:dyDescent="0.25">
      <c r="A19" s="2">
        <v>14</v>
      </c>
      <c r="B19" s="2">
        <f t="shared" si="3"/>
        <v>10</v>
      </c>
      <c r="C19" s="2">
        <f t="shared" si="3"/>
        <v>9</v>
      </c>
      <c r="D19" s="2">
        <f t="shared" si="2"/>
        <v>-1</v>
      </c>
      <c r="E19" s="6">
        <f t="shared" si="0"/>
        <v>0.44230096437967292</v>
      </c>
      <c r="F19" s="7">
        <f t="shared" si="1"/>
        <v>-0.44230096437967292</v>
      </c>
    </row>
    <row r="20" spans="1:9" x14ac:dyDescent="0.25">
      <c r="A20" s="2">
        <v>15</v>
      </c>
      <c r="B20" s="2">
        <f t="shared" si="3"/>
        <v>10</v>
      </c>
      <c r="C20" s="2">
        <f t="shared" si="3"/>
        <v>9</v>
      </c>
      <c r="D20" s="2">
        <f t="shared" si="2"/>
        <v>-1</v>
      </c>
      <c r="E20" s="6">
        <f t="shared" si="0"/>
        <v>0.41726506073554037</v>
      </c>
      <c r="F20" s="7">
        <f t="shared" si="1"/>
        <v>-0.41726506073554037</v>
      </c>
    </row>
    <row r="21" spans="1:9" x14ac:dyDescent="0.25">
      <c r="A21" s="2">
        <v>16</v>
      </c>
      <c r="C21" s="2">
        <f t="shared" si="3"/>
        <v>9</v>
      </c>
      <c r="D21" s="2">
        <f t="shared" si="2"/>
        <v>9</v>
      </c>
      <c r="E21" s="6">
        <f t="shared" si="0"/>
        <v>0.39364628371277405</v>
      </c>
      <c r="F21" s="7">
        <f t="shared" si="1"/>
        <v>3.5428165534149665</v>
      </c>
    </row>
    <row r="22" spans="1:9" x14ac:dyDescent="0.25">
      <c r="A22" s="2">
        <v>17</v>
      </c>
      <c r="C22" s="2">
        <f t="shared" si="3"/>
        <v>9</v>
      </c>
      <c r="D22" s="2">
        <f t="shared" si="2"/>
        <v>9</v>
      </c>
      <c r="E22" s="6">
        <f t="shared" si="0"/>
        <v>0.37136441859695657</v>
      </c>
      <c r="F22" s="7">
        <f t="shared" si="1"/>
        <v>3.342279767372609</v>
      </c>
    </row>
    <row r="23" spans="1:9" x14ac:dyDescent="0.25">
      <c r="A23" s="2">
        <v>18</v>
      </c>
      <c r="C23" s="2">
        <f t="shared" si="3"/>
        <v>9</v>
      </c>
      <c r="D23" s="2">
        <f t="shared" si="2"/>
        <v>9</v>
      </c>
      <c r="E23" s="6">
        <f t="shared" si="0"/>
        <v>0.35034379112920433</v>
      </c>
      <c r="F23" s="7">
        <f t="shared" si="1"/>
        <v>3.1530941201628391</v>
      </c>
    </row>
    <row r="24" spans="1:9" x14ac:dyDescent="0.25">
      <c r="A24" s="2">
        <v>19</v>
      </c>
      <c r="C24" s="2">
        <f t="shared" ref="C24:C25" si="4">C23</f>
        <v>9</v>
      </c>
      <c r="D24" s="2">
        <f t="shared" si="2"/>
        <v>9</v>
      </c>
      <c r="E24" s="6">
        <f t="shared" si="0"/>
        <v>0.3305130104992493</v>
      </c>
      <c r="F24" s="7">
        <f t="shared" si="1"/>
        <v>2.9746170944932437</v>
      </c>
    </row>
    <row r="25" spans="1:9" x14ac:dyDescent="0.25">
      <c r="A25" s="12">
        <v>20</v>
      </c>
      <c r="B25" s="12"/>
      <c r="C25" s="12">
        <f t="shared" si="4"/>
        <v>9</v>
      </c>
      <c r="D25" s="12">
        <f t="shared" si="2"/>
        <v>9</v>
      </c>
      <c r="E25" s="13">
        <f t="shared" si="0"/>
        <v>0.31180472688608429</v>
      </c>
      <c r="F25" s="14">
        <f t="shared" si="1"/>
        <v>2.8062425419747585</v>
      </c>
    </row>
    <row r="26" spans="1:9" ht="15.75" thickBot="1" x14ac:dyDescent="0.3">
      <c r="A26" s="16"/>
      <c r="B26" s="17"/>
      <c r="C26" s="16"/>
      <c r="D26" s="17">
        <f>IRR(D5:D25)</f>
        <v>0.10678584154381388</v>
      </c>
      <c r="E26" s="18"/>
      <c r="F26" s="18">
        <f>SUM(F5:F25)</f>
        <v>6.1068010896774361</v>
      </c>
    </row>
    <row r="27" spans="1:9" ht="15.75" thickTop="1" x14ac:dyDescent="0.25">
      <c r="C27" s="1"/>
      <c r="I27" s="8"/>
    </row>
  </sheetData>
  <mergeCells count="1">
    <mergeCell ref="B3:C3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7"/>
  <sheetViews>
    <sheetView zoomScale="140" zoomScaleNormal="140" workbookViewId="0"/>
  </sheetViews>
  <sheetFormatPr baseColWidth="10" defaultColWidth="9.140625" defaultRowHeight="15" x14ac:dyDescent="0.25"/>
  <cols>
    <col min="1" max="1" width="10.42578125" style="2" customWidth="1"/>
    <col min="2" max="3" width="9.140625" style="2"/>
    <col min="4" max="4" width="13.85546875" style="2" customWidth="1"/>
    <col min="5" max="5" width="13.42578125" style="2" customWidth="1"/>
    <col min="6" max="16384" width="9.140625" style="2"/>
  </cols>
  <sheetData>
    <row r="1" spans="1:10" x14ac:dyDescent="0.25">
      <c r="A1" s="1" t="s">
        <v>7</v>
      </c>
      <c r="C1" s="15" t="s">
        <v>9</v>
      </c>
    </row>
    <row r="2" spans="1:10" x14ac:dyDescent="0.25">
      <c r="A2" s="2" t="s">
        <v>2</v>
      </c>
      <c r="C2" s="1">
        <v>1</v>
      </c>
    </row>
    <row r="3" spans="1:10" x14ac:dyDescent="0.25">
      <c r="B3" s="20" t="s">
        <v>3</v>
      </c>
      <c r="C3" s="20"/>
      <c r="D3" s="3" t="s">
        <v>4</v>
      </c>
      <c r="E3" s="3" t="s">
        <v>5</v>
      </c>
      <c r="F3" s="3" t="s">
        <v>0</v>
      </c>
    </row>
    <row r="4" spans="1:10" x14ac:dyDescent="0.25">
      <c r="A4" s="9" t="s">
        <v>1</v>
      </c>
      <c r="B4" s="10">
        <v>15</v>
      </c>
      <c r="C4" s="10">
        <v>20</v>
      </c>
      <c r="D4" s="9" t="s">
        <v>6</v>
      </c>
      <c r="E4" s="11">
        <v>0.06</v>
      </c>
      <c r="F4" s="12"/>
    </row>
    <row r="5" spans="1:10" x14ac:dyDescent="0.25">
      <c r="A5" s="2">
        <v>0</v>
      </c>
      <c r="B5" s="1"/>
      <c r="D5" s="2">
        <f>C5-B5</f>
        <v>0</v>
      </c>
      <c r="E5" s="2">
        <f t="shared" ref="E5:E25" si="0">1/(1+$E$4)^A5</f>
        <v>1</v>
      </c>
      <c r="F5" s="2">
        <f>D5*E5</f>
        <v>0</v>
      </c>
      <c r="I5" s="4"/>
      <c r="J5" s="5"/>
    </row>
    <row r="6" spans="1:10" x14ac:dyDescent="0.25">
      <c r="A6" s="2">
        <v>1</v>
      </c>
      <c r="B6" s="19">
        <v>6.5256314672425431</v>
      </c>
      <c r="C6" s="2">
        <f>B6-$C$2</f>
        <v>5.5256314672425431</v>
      </c>
      <c r="D6" s="2">
        <f>C6-B6</f>
        <v>-1</v>
      </c>
      <c r="E6" s="6">
        <f t="shared" si="0"/>
        <v>0.94339622641509424</v>
      </c>
      <c r="F6" s="7">
        <f t="shared" ref="F6:F25" si="1">D6*E6</f>
        <v>-0.94339622641509424</v>
      </c>
      <c r="I6" s="4"/>
      <c r="J6" s="5"/>
    </row>
    <row r="7" spans="1:10" x14ac:dyDescent="0.25">
      <c r="A7" s="2">
        <v>2</v>
      </c>
      <c r="B7" s="7">
        <v>6.5256314672425431</v>
      </c>
      <c r="C7" s="2">
        <f>C6</f>
        <v>5.5256314672425431</v>
      </c>
      <c r="D7" s="2">
        <f t="shared" ref="D7:D25" si="2">C7-B7</f>
        <v>-1</v>
      </c>
      <c r="E7" s="6">
        <f t="shared" si="0"/>
        <v>0.88999644001423983</v>
      </c>
      <c r="F7" s="7">
        <f t="shared" si="1"/>
        <v>-0.88999644001423983</v>
      </c>
      <c r="I7" s="4"/>
      <c r="J7" s="5"/>
    </row>
    <row r="8" spans="1:10" x14ac:dyDescent="0.25">
      <c r="A8" s="2">
        <v>3</v>
      </c>
      <c r="B8" s="7">
        <v>6.5256314672425431</v>
      </c>
      <c r="C8" s="2">
        <f t="shared" ref="C8:C23" si="3">C7</f>
        <v>5.5256314672425431</v>
      </c>
      <c r="D8" s="2">
        <f t="shared" si="2"/>
        <v>-1</v>
      </c>
      <c r="E8" s="6">
        <f t="shared" si="0"/>
        <v>0.8396192830323016</v>
      </c>
      <c r="F8" s="7">
        <f t="shared" si="1"/>
        <v>-0.8396192830323016</v>
      </c>
      <c r="I8" s="4"/>
      <c r="J8" s="5"/>
    </row>
    <row r="9" spans="1:10" x14ac:dyDescent="0.25">
      <c r="A9" s="2">
        <v>4</v>
      </c>
      <c r="B9" s="7">
        <v>6.5256314672425431</v>
      </c>
      <c r="C9" s="2">
        <f t="shared" si="3"/>
        <v>5.5256314672425431</v>
      </c>
      <c r="D9" s="2">
        <f t="shared" si="2"/>
        <v>-1</v>
      </c>
      <c r="E9" s="6">
        <f t="shared" si="0"/>
        <v>0.79209366323802044</v>
      </c>
      <c r="F9" s="7">
        <f t="shared" si="1"/>
        <v>-0.79209366323802044</v>
      </c>
      <c r="I9" s="4"/>
      <c r="J9" s="5"/>
    </row>
    <row r="10" spans="1:10" x14ac:dyDescent="0.25">
      <c r="A10" s="2">
        <v>5</v>
      </c>
      <c r="B10" s="7">
        <v>6.5256314672425431</v>
      </c>
      <c r="C10" s="2">
        <f t="shared" si="3"/>
        <v>5.5256314672425431</v>
      </c>
      <c r="D10" s="2">
        <f t="shared" si="2"/>
        <v>-1</v>
      </c>
      <c r="E10" s="6">
        <f t="shared" si="0"/>
        <v>0.74725817286605689</v>
      </c>
      <c r="F10" s="7">
        <f t="shared" si="1"/>
        <v>-0.74725817286605689</v>
      </c>
      <c r="I10" s="4"/>
      <c r="J10" s="5"/>
    </row>
    <row r="11" spans="1:10" x14ac:dyDescent="0.25">
      <c r="A11" s="2">
        <v>6</v>
      </c>
      <c r="B11" s="7">
        <v>6.5256314672425431</v>
      </c>
      <c r="C11" s="2">
        <f t="shared" si="3"/>
        <v>5.5256314672425431</v>
      </c>
      <c r="D11" s="2">
        <f t="shared" si="2"/>
        <v>-1</v>
      </c>
      <c r="E11" s="6">
        <f t="shared" si="0"/>
        <v>0.70496054043967626</v>
      </c>
      <c r="F11" s="7">
        <f t="shared" si="1"/>
        <v>-0.70496054043967626</v>
      </c>
      <c r="I11" s="4"/>
      <c r="J11" s="5"/>
    </row>
    <row r="12" spans="1:10" x14ac:dyDescent="0.25">
      <c r="A12" s="2">
        <v>7</v>
      </c>
      <c r="B12" s="7">
        <v>6.5256314672425431</v>
      </c>
      <c r="C12" s="2">
        <f t="shared" si="3"/>
        <v>5.5256314672425431</v>
      </c>
      <c r="D12" s="2">
        <f t="shared" si="2"/>
        <v>-1</v>
      </c>
      <c r="E12" s="6">
        <f t="shared" si="0"/>
        <v>0.66505711362233599</v>
      </c>
      <c r="F12" s="7">
        <f t="shared" si="1"/>
        <v>-0.66505711362233599</v>
      </c>
      <c r="I12" s="4"/>
      <c r="J12" s="5"/>
    </row>
    <row r="13" spans="1:10" x14ac:dyDescent="0.25">
      <c r="A13" s="2">
        <v>8</v>
      </c>
      <c r="B13" s="7">
        <v>6.5256314672425431</v>
      </c>
      <c r="C13" s="2">
        <f t="shared" si="3"/>
        <v>5.5256314672425431</v>
      </c>
      <c r="D13" s="2">
        <f t="shared" si="2"/>
        <v>-1</v>
      </c>
      <c r="E13" s="6">
        <f t="shared" si="0"/>
        <v>0.62741237134182648</v>
      </c>
      <c r="F13" s="7">
        <f t="shared" si="1"/>
        <v>-0.62741237134182648</v>
      </c>
      <c r="I13" s="4"/>
      <c r="J13" s="5"/>
    </row>
    <row r="14" spans="1:10" x14ac:dyDescent="0.25">
      <c r="A14" s="2">
        <v>9</v>
      </c>
      <c r="B14" s="7">
        <v>6.5256314672425431</v>
      </c>
      <c r="C14" s="2">
        <f t="shared" si="3"/>
        <v>5.5256314672425431</v>
      </c>
      <c r="D14" s="2">
        <f t="shared" si="2"/>
        <v>-1</v>
      </c>
      <c r="E14" s="6">
        <f t="shared" si="0"/>
        <v>0.59189846353002495</v>
      </c>
      <c r="F14" s="7">
        <f t="shared" si="1"/>
        <v>-0.59189846353002495</v>
      </c>
      <c r="I14" s="7"/>
    </row>
    <row r="15" spans="1:10" x14ac:dyDescent="0.25">
      <c r="A15" s="2">
        <v>10</v>
      </c>
      <c r="B15" s="7">
        <v>6.5256314672425431</v>
      </c>
      <c r="C15" s="2">
        <f t="shared" si="3"/>
        <v>5.5256314672425431</v>
      </c>
      <c r="D15" s="2">
        <f t="shared" si="2"/>
        <v>-1</v>
      </c>
      <c r="E15" s="6">
        <f t="shared" si="0"/>
        <v>0.55839477691511785</v>
      </c>
      <c r="F15" s="7">
        <f t="shared" si="1"/>
        <v>-0.55839477691511785</v>
      </c>
      <c r="I15" s="7"/>
    </row>
    <row r="16" spans="1:10" x14ac:dyDescent="0.25">
      <c r="A16" s="2">
        <v>11</v>
      </c>
      <c r="B16" s="7">
        <v>6.5256314672425431</v>
      </c>
      <c r="C16" s="2">
        <f t="shared" si="3"/>
        <v>5.5256314672425431</v>
      </c>
      <c r="D16" s="2">
        <f t="shared" si="2"/>
        <v>-1</v>
      </c>
      <c r="E16" s="6">
        <f t="shared" si="0"/>
        <v>0.52678752539162055</v>
      </c>
      <c r="F16" s="7">
        <f t="shared" si="1"/>
        <v>-0.52678752539162055</v>
      </c>
    </row>
    <row r="17" spans="1:9" x14ac:dyDescent="0.25">
      <c r="A17" s="2">
        <v>12</v>
      </c>
      <c r="B17" s="7">
        <v>6.5256314672425431</v>
      </c>
      <c r="C17" s="2">
        <f t="shared" si="3"/>
        <v>5.5256314672425431</v>
      </c>
      <c r="D17" s="2">
        <f t="shared" si="2"/>
        <v>-1</v>
      </c>
      <c r="E17" s="6">
        <f t="shared" si="0"/>
        <v>0.4969693635770005</v>
      </c>
      <c r="F17" s="7">
        <f t="shared" si="1"/>
        <v>-0.4969693635770005</v>
      </c>
    </row>
    <row r="18" spans="1:9" x14ac:dyDescent="0.25">
      <c r="A18" s="2">
        <v>13</v>
      </c>
      <c r="B18" s="7">
        <v>6.5256314672425431</v>
      </c>
      <c r="C18" s="2">
        <f t="shared" si="3"/>
        <v>5.5256314672425431</v>
      </c>
      <c r="D18" s="2">
        <f t="shared" si="2"/>
        <v>-1</v>
      </c>
      <c r="E18" s="6">
        <f t="shared" si="0"/>
        <v>0.46883902224245327</v>
      </c>
      <c r="F18" s="7">
        <f t="shared" si="1"/>
        <v>-0.46883902224245327</v>
      </c>
    </row>
    <row r="19" spans="1:9" x14ac:dyDescent="0.25">
      <c r="A19" s="2">
        <v>14</v>
      </c>
      <c r="B19" s="7">
        <v>6.5256314672425431</v>
      </c>
      <c r="C19" s="2">
        <f t="shared" si="3"/>
        <v>5.5256314672425431</v>
      </c>
      <c r="D19" s="2">
        <f t="shared" si="2"/>
        <v>-1</v>
      </c>
      <c r="E19" s="6">
        <f t="shared" si="0"/>
        <v>0.44230096437967292</v>
      </c>
      <c r="F19" s="7">
        <f t="shared" si="1"/>
        <v>-0.44230096437967292</v>
      </c>
    </row>
    <row r="20" spans="1:9" x14ac:dyDescent="0.25">
      <c r="A20" s="2">
        <v>15</v>
      </c>
      <c r="B20" s="7">
        <v>6.5256314672425431</v>
      </c>
      <c r="C20" s="2">
        <f t="shared" si="3"/>
        <v>5.5256314672425431</v>
      </c>
      <c r="D20" s="2">
        <f t="shared" si="2"/>
        <v>-1</v>
      </c>
      <c r="E20" s="6">
        <f t="shared" si="0"/>
        <v>0.41726506073554037</v>
      </c>
      <c r="F20" s="7">
        <f t="shared" si="1"/>
        <v>-0.41726506073554037</v>
      </c>
    </row>
    <row r="21" spans="1:9" x14ac:dyDescent="0.25">
      <c r="A21" s="2">
        <v>16</v>
      </c>
      <c r="C21" s="2">
        <f t="shared" si="3"/>
        <v>5.5256314672425431</v>
      </c>
      <c r="D21" s="2">
        <f t="shared" si="2"/>
        <v>5.5256314672425431</v>
      </c>
      <c r="E21" s="6">
        <f t="shared" si="0"/>
        <v>0.39364628371277405</v>
      </c>
      <c r="F21" s="7">
        <f t="shared" si="1"/>
        <v>2.1751442922463902</v>
      </c>
    </row>
    <row r="22" spans="1:9" x14ac:dyDescent="0.25">
      <c r="A22" s="2">
        <v>17</v>
      </c>
      <c r="C22" s="2">
        <f t="shared" si="3"/>
        <v>5.5256314672425431</v>
      </c>
      <c r="D22" s="2">
        <f t="shared" si="2"/>
        <v>5.5256314672425431</v>
      </c>
      <c r="E22" s="6">
        <f t="shared" si="0"/>
        <v>0.37136441859695657</v>
      </c>
      <c r="F22" s="7">
        <f t="shared" si="1"/>
        <v>2.0520229172135749</v>
      </c>
    </row>
    <row r="23" spans="1:9" x14ac:dyDescent="0.25">
      <c r="A23" s="2">
        <v>18</v>
      </c>
      <c r="C23" s="2">
        <f t="shared" si="3"/>
        <v>5.5256314672425431</v>
      </c>
      <c r="D23" s="2">
        <f t="shared" si="2"/>
        <v>5.5256314672425431</v>
      </c>
      <c r="E23" s="6">
        <f t="shared" si="0"/>
        <v>0.35034379112920433</v>
      </c>
      <c r="F23" s="7">
        <f t="shared" si="1"/>
        <v>1.9358706766165803</v>
      </c>
    </row>
    <row r="24" spans="1:9" x14ac:dyDescent="0.25">
      <c r="A24" s="2">
        <v>19</v>
      </c>
      <c r="C24" s="2">
        <f t="shared" ref="C24:C25" si="4">C23</f>
        <v>5.5256314672425431</v>
      </c>
      <c r="D24" s="2">
        <f t="shared" si="2"/>
        <v>5.5256314672425431</v>
      </c>
      <c r="E24" s="6">
        <f t="shared" si="0"/>
        <v>0.3305130104992493</v>
      </c>
      <c r="F24" s="7">
        <f t="shared" si="1"/>
        <v>1.8262930911477169</v>
      </c>
    </row>
    <row r="25" spans="1:9" x14ac:dyDescent="0.25">
      <c r="A25" s="12">
        <v>20</v>
      </c>
      <c r="B25" s="12"/>
      <c r="C25" s="12">
        <f t="shared" si="4"/>
        <v>5.5256314672425431</v>
      </c>
      <c r="D25" s="12">
        <f t="shared" si="2"/>
        <v>5.5256314672425431</v>
      </c>
      <c r="E25" s="13">
        <f t="shared" si="0"/>
        <v>0.31180472688608429</v>
      </c>
      <c r="F25" s="14">
        <f t="shared" si="1"/>
        <v>1.7229180105167143</v>
      </c>
    </row>
    <row r="26" spans="1:9" ht="15.75" thickBot="1" x14ac:dyDescent="0.3">
      <c r="A26" s="16"/>
      <c r="B26" s="17"/>
      <c r="C26" s="16"/>
      <c r="D26" s="17">
        <f>IRR(D5:D25)</f>
        <v>5.9999999999892362E-2</v>
      </c>
      <c r="E26" s="18"/>
      <c r="F26" s="18">
        <f>SUM(F5:F25)</f>
        <v>-4.4408920985006262E-15</v>
      </c>
    </row>
    <row r="27" spans="1:9" ht="15.75" thickTop="1" x14ac:dyDescent="0.25">
      <c r="C27" s="1"/>
      <c r="I27" s="8"/>
    </row>
  </sheetData>
  <mergeCells count="1">
    <mergeCell ref="B3:C3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Oppgave 9.1a</vt:lpstr>
      <vt:lpstr>Oppgave 9.1b</vt:lpstr>
    </vt:vector>
  </TitlesOfParts>
  <Company>Norges Handelshøyskole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PIG</dc:creator>
  <cp:lastModifiedBy>Malgorzata Golinska</cp:lastModifiedBy>
  <dcterms:created xsi:type="dcterms:W3CDTF">2015-05-29T03:44:04Z</dcterms:created>
  <dcterms:modified xsi:type="dcterms:W3CDTF">2015-12-08T13:54:09Z</dcterms:modified>
</cp:coreProperties>
</file>