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Nåverdiprofiler" sheetId="1" r:id="rId1"/>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interrnte for opptil tre kontantstrømmer. Fete typer angir inputverdier. Merk at du kan velge startår.
Du kan legge inn kontanstrøm for prosjekt to og tre ved å ta frem linjene 4 og 5 og klikke på plusstegnet helt til venstre ut for linje 6. Nåverdiprofilene vises hvis du tar frem linjene 9 og 10 (trykk på plusstegnet ut for linje 11).
Tilsvarende kan du utvide planperioden opptil 20 år ved å ta frem kolonnene frem til og med år 20 (plusstegn over kolonne W).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List>
</comments>
</file>

<file path=xl/sharedStrings.xml><?xml version="1.0" encoding="utf-8"?>
<sst xmlns="http://schemas.openxmlformats.org/spreadsheetml/2006/main" count="10" uniqueCount="10">
  <si>
    <t>År</t>
  </si>
  <si>
    <t>Kapitalkostnad</t>
  </si>
  <si>
    <t>Les dette</t>
  </si>
  <si>
    <t>Internrente</t>
  </si>
  <si>
    <t>Nåverdi prosjekt A</t>
  </si>
  <si>
    <t>Nåverdi prosjekt B</t>
  </si>
  <si>
    <t>Nåverdi prosjekt C</t>
  </si>
  <si>
    <t>Kontantstrøm prosjekt A</t>
  </si>
  <si>
    <t>Kontantstrøm prosjekt B</t>
  </si>
  <si>
    <t>Kontantstrøm prosjekt C</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</si>
</sst>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s>
  <fonts count="42">
    <font>
      <sz val="10"/>
      <name val="Arial"/>
      <family val="0"/>
    </font>
    <font>
      <sz val="11"/>
      <color indexed="8"/>
      <name val="Calibri"/>
      <family val="2"/>
    </font>
    <font>
      <sz val="8"/>
      <name val="Arial"/>
      <family val="2"/>
    </font>
    <font>
      <b/>
      <sz val="10"/>
      <name val="Arial"/>
      <family val="2"/>
    </font>
    <font>
      <sz val="9"/>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0"/>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7">
    <xf numFmtId="0" fontId="0" fillId="0" borderId="0" xfId="0" applyAlignment="1">
      <alignment/>
    </xf>
    <xf numFmtId="9" fontId="3" fillId="0" borderId="0" xfId="0" applyNumberFormat="1" applyFont="1" applyAlignment="1">
      <alignment/>
    </xf>
    <xf numFmtId="3" fontId="0" fillId="0" borderId="0" xfId="49" applyNumberFormat="1" applyAlignment="1">
      <alignment/>
    </xf>
    <xf numFmtId="164" fontId="0" fillId="0" borderId="0" xfId="49" applyNumberFormat="1" applyAlignment="1">
      <alignment/>
    </xf>
    <xf numFmtId="9" fontId="0" fillId="0" borderId="0" xfId="0" applyNumberFormat="1" applyFont="1" applyAlignment="1">
      <alignment/>
    </xf>
    <xf numFmtId="9" fontId="0" fillId="0" borderId="0" xfId="46"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65"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46" applyFont="1" applyAlignment="1">
      <alignment/>
    </xf>
    <xf numFmtId="0" fontId="0" fillId="0" borderId="0" xfId="0" applyFont="1" applyAlignment="1" quotePrefix="1">
      <alignment horizontal="left"/>
    </xf>
    <xf numFmtId="0" fontId="0" fillId="0" borderId="0" xfId="0" applyFont="1" applyAlignment="1">
      <alignment horizontal="left"/>
    </xf>
    <xf numFmtId="0" fontId="0" fillId="0" borderId="0" xfId="0"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804"/>
          <c:h val="0.9925"/>
        </c:manualLayout>
      </c:layout>
      <c:lineChart>
        <c:grouping val="standard"/>
        <c:varyColors val="0"/>
        <c:ser>
          <c:idx val="0"/>
          <c:order val="0"/>
          <c:tx>
            <c:strRef>
              <c:f>Nåverdiprofiler!$A$8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Nåverdiprofiler!$A$23:$G$23</c:f>
              <c:numCache/>
            </c:numRef>
          </c:cat>
          <c:val>
            <c:numRef>
              <c:f>Nåverdiprofiler!$B$8:$H$8</c:f>
              <c:numCache/>
            </c:numRef>
          </c:val>
          <c:smooth val="0"/>
        </c:ser>
        <c:ser>
          <c:idx val="1"/>
          <c:order val="1"/>
          <c:tx>
            <c:strRef>
              <c:f>Nåverdiprofiler!$A$9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Nåverdiprofiler!$A$23:$G$23</c:f>
              <c:numCache/>
            </c:numRef>
          </c:cat>
          <c:val>
            <c:numRef>
              <c:f>Nåverdiprofiler!$B$9:$H$9</c:f>
            </c:numRef>
          </c:val>
          <c:smooth val="0"/>
        </c:ser>
        <c:ser>
          <c:idx val="2"/>
          <c:order val="2"/>
          <c:tx>
            <c:strRef>
              <c:f>Nåverdiprofiler!$A$10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Nåverdiprofiler!$A$23:$G$23</c:f>
              <c:numCache/>
            </c:numRef>
          </c:cat>
          <c:val>
            <c:numRef>
              <c:f>Nåverdiprofiler!$B$10:$H$10</c:f>
            </c:numRef>
          </c:val>
          <c:smooth val="0"/>
        </c:ser>
        <c:marker val="1"/>
        <c:axId val="5442179"/>
        <c:axId val="48979612"/>
      </c:lineChart>
      <c:catAx>
        <c:axId val="5442179"/>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016"/>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979612"/>
        <c:crosses val="autoZero"/>
        <c:auto val="1"/>
        <c:lblOffset val="100"/>
        <c:tickLblSkip val="1"/>
        <c:noMultiLvlLbl val="0"/>
      </c:catAx>
      <c:valAx>
        <c:axId val="48979612"/>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061"/>
              <c:y val="0.1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42179"/>
        <c:crossesAt val="1"/>
        <c:crossBetween val="midCat"/>
        <c:dispUnits/>
      </c:valAx>
      <c:spPr>
        <a:noFill/>
        <a:ln>
          <a:noFill/>
        </a:ln>
      </c:spPr>
    </c:plotArea>
    <c:legend>
      <c:legendPos val="r"/>
      <c:layout>
        <c:manualLayout>
          <c:xMode val="edge"/>
          <c:yMode val="edge"/>
          <c:x val="0.73625"/>
          <c:y val="0.3425"/>
          <c:w val="0.2545"/>
          <c:h val="0.06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104775</xdr:rowOff>
    </xdr:to>
    <xdr:graphicFrame>
      <xdr:nvGraphicFramePr>
        <xdr:cNvPr id="1" name="Chart 3"/>
        <xdr:cNvGraphicFramePr/>
      </xdr:nvGraphicFramePr>
      <xdr:xfrm>
        <a:off x="9525" y="1104900"/>
        <a:ext cx="52863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X12" sqref="X12"/>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hidden="1" customWidth="1" outlineLevel="1"/>
    <col min="23" max="23" width="9.140625" style="0" customWidth="1" collapsed="1"/>
  </cols>
  <sheetData>
    <row r="1" spans="1:23" ht="12.75">
      <c r="A1" s="6" t="s">
        <v>2</v>
      </c>
      <c r="B1" s="16" t="s">
        <v>0</v>
      </c>
      <c r="C1" s="16"/>
      <c r="D1" s="16"/>
      <c r="E1" s="16"/>
      <c r="F1" s="16"/>
      <c r="G1" s="16"/>
      <c r="H1" s="16"/>
      <c r="W1" s="6" t="s">
        <v>3</v>
      </c>
    </row>
    <row r="2" spans="2:22" ht="12.75">
      <c r="B2" s="11">
        <v>2009</v>
      </c>
      <c r="C2" s="6">
        <f aca="true" t="shared" si="0" ref="C2:H2">B2+1</f>
        <v>2010</v>
      </c>
      <c r="D2" s="6">
        <f t="shared" si="0"/>
        <v>2011</v>
      </c>
      <c r="E2" s="6">
        <f t="shared" si="0"/>
        <v>2012</v>
      </c>
      <c r="F2" s="6">
        <f t="shared" si="0"/>
        <v>2013</v>
      </c>
      <c r="G2" s="6">
        <f t="shared" si="0"/>
        <v>2014</v>
      </c>
      <c r="H2" s="6">
        <f t="shared" si="0"/>
        <v>2015</v>
      </c>
      <c r="I2" s="6">
        <f aca="true" t="shared" si="1" ref="I2:V2">H2+1</f>
        <v>2016</v>
      </c>
      <c r="J2" s="6">
        <f t="shared" si="1"/>
        <v>2017</v>
      </c>
      <c r="K2" s="6">
        <f t="shared" si="1"/>
        <v>2018</v>
      </c>
      <c r="L2" s="6">
        <f t="shared" si="1"/>
        <v>2019</v>
      </c>
      <c r="M2" s="6">
        <f t="shared" si="1"/>
        <v>2020</v>
      </c>
      <c r="N2" s="6">
        <f t="shared" si="1"/>
        <v>2021</v>
      </c>
      <c r="O2" s="6">
        <f t="shared" si="1"/>
        <v>2022</v>
      </c>
      <c r="P2" s="6">
        <f t="shared" si="1"/>
        <v>2023</v>
      </c>
      <c r="Q2" s="6">
        <f t="shared" si="1"/>
        <v>2024</v>
      </c>
      <c r="R2" s="6">
        <f t="shared" si="1"/>
        <v>2025</v>
      </c>
      <c r="S2" s="6">
        <f t="shared" si="1"/>
        <v>2026</v>
      </c>
      <c r="T2" s="6">
        <f t="shared" si="1"/>
        <v>2027</v>
      </c>
      <c r="U2" s="6">
        <f t="shared" si="1"/>
        <v>2028</v>
      </c>
      <c r="V2" s="6">
        <f t="shared" si="1"/>
        <v>2029</v>
      </c>
    </row>
    <row r="3" spans="1:23" ht="12.75">
      <c r="A3" s="14" t="s">
        <v>7</v>
      </c>
      <c r="B3" s="12">
        <v>-10000</v>
      </c>
      <c r="C3" s="12">
        <v>2000</v>
      </c>
      <c r="D3" s="12">
        <v>3000</v>
      </c>
      <c r="E3" s="12">
        <v>4000</v>
      </c>
      <c r="F3" s="12">
        <v>2500</v>
      </c>
      <c r="G3" s="12">
        <v>1500</v>
      </c>
      <c r="H3" s="12">
        <v>1500</v>
      </c>
      <c r="I3" s="7"/>
      <c r="J3" s="7"/>
      <c r="K3" s="7"/>
      <c r="W3" s="8">
        <f>IRR(B3:V3)</f>
        <v>0.12844242272587125</v>
      </c>
    </row>
    <row r="4" spans="1:23" ht="12.75" customHeight="1" hidden="1" outlineLevel="1">
      <c r="A4" s="15" t="s">
        <v>8</v>
      </c>
      <c r="B4" s="12">
        <v>-20000</v>
      </c>
      <c r="C4" s="12">
        <v>7000</v>
      </c>
      <c r="D4" s="12">
        <v>2000</v>
      </c>
      <c r="E4" s="12">
        <v>9000</v>
      </c>
      <c r="F4" s="12">
        <v>11000</v>
      </c>
      <c r="G4" s="12">
        <v>2000</v>
      </c>
      <c r="H4" s="12">
        <v>7000</v>
      </c>
      <c r="I4" s="7"/>
      <c r="J4" s="7"/>
      <c r="K4" s="7"/>
      <c r="W4" s="8">
        <f>IRR(B4:V4)</f>
        <v>0.21727421253663498</v>
      </c>
    </row>
    <row r="5" spans="1:23" ht="12.75" customHeight="1" hidden="1" outlineLevel="1">
      <c r="A5" s="15" t="s">
        <v>9</v>
      </c>
      <c r="B5" s="12">
        <v>-5000</v>
      </c>
      <c r="C5" s="12">
        <v>0</v>
      </c>
      <c r="D5" s="12">
        <v>0</v>
      </c>
      <c r="E5" s="12">
        <v>0</v>
      </c>
      <c r="F5" s="12">
        <v>0</v>
      </c>
      <c r="G5" s="12">
        <v>0</v>
      </c>
      <c r="H5" s="12">
        <v>12000</v>
      </c>
      <c r="I5" s="7"/>
      <c r="J5" s="7"/>
      <c r="K5" s="7"/>
      <c r="W5" s="8">
        <f>IRR(B5:V5)</f>
        <v>0.1570937300687179</v>
      </c>
    </row>
    <row r="6" ht="12.75" collapsed="1"/>
    <row r="7" spans="1:8" ht="12.75">
      <c r="A7" t="s">
        <v>1</v>
      </c>
      <c r="B7" s="5">
        <f>C7-C7</f>
        <v>0</v>
      </c>
      <c r="C7" s="13">
        <v>0.05</v>
      </c>
      <c r="D7" s="4">
        <f>C7+$C$7</f>
        <v>0.1</v>
      </c>
      <c r="E7" s="4">
        <f>D7+$C$7</f>
        <v>0.15000000000000002</v>
      </c>
      <c r="F7" s="4">
        <f>E7+$C$7</f>
        <v>0.2</v>
      </c>
      <c r="G7" s="4">
        <f>F7+$C$7</f>
        <v>0.25</v>
      </c>
      <c r="H7" s="4">
        <f>G7+$C$7</f>
        <v>0.3</v>
      </c>
    </row>
    <row r="8" spans="1:9" ht="12.75">
      <c r="A8" s="14" t="s">
        <v>4</v>
      </c>
      <c r="B8" s="2">
        <f>NPV(B7,$B3:$V$3)*(1+B7)</f>
        <v>4500</v>
      </c>
      <c r="C8" s="2">
        <f>NPV(C7,$B3:$V$3)*(1+C7)</f>
        <v>2432.569265899292</v>
      </c>
      <c r="D8" s="2">
        <f>NPV(D7,$B3:$V$3)*(1+D7)</f>
        <v>788.4063828454089</v>
      </c>
      <c r="E8" s="2">
        <f>NPV(E7,$B3:$V$3)*(1+E7)</f>
        <v>-538.734022801726</v>
      </c>
      <c r="F8" s="2">
        <f>NPV(F7,$B3:$V$3)*(1+F7)</f>
        <v>-1624.3891460905347</v>
      </c>
      <c r="G8" s="2">
        <f>NPV(G7,$B3:$V$3)*(1+G7)</f>
        <v>-2523.264</v>
      </c>
      <c r="H8" s="2">
        <f>NPV(H7,$B3:$V$3)*(1+H7)</f>
        <v>-3275.6485703080452</v>
      </c>
      <c r="I8" s="3"/>
    </row>
    <row r="9" spans="1:8" ht="12.75" hidden="1" outlineLevel="1">
      <c r="A9" s="14" t="s">
        <v>5</v>
      </c>
      <c r="B9" s="2">
        <f>NPV(B7,$B$4:$V4)*(1+B7)</f>
        <v>18000</v>
      </c>
      <c r="C9" s="2">
        <f>NPV(C7,$B$4:$V4)*(1+C7)</f>
        <v>12095.55134247006</v>
      </c>
      <c r="D9" s="2">
        <f>NPV(D7,$B$4:$V4)*(1+D7)</f>
        <v>7484.670299244556</v>
      </c>
      <c r="E9" s="2">
        <f>NPV(E7,$B$4:$V4)*(1+E7)</f>
        <v>3826.8222917214425</v>
      </c>
      <c r="F9" s="2">
        <f>NPV(F7,$B$4:$V4)*(1+F7)</f>
        <v>883.3804869684503</v>
      </c>
      <c r="G9" s="2">
        <f>NPV(G7,$B$4:$V4)*(1+G7)</f>
        <v>-1516.0319999999997</v>
      </c>
      <c r="H9" s="2">
        <f>NPV(H7,$B$4:$V4)*(1+H7)</f>
        <v>-3495.1600529459542</v>
      </c>
    </row>
    <row r="10" spans="1:8" ht="12.75" hidden="1" outlineLevel="1">
      <c r="A10" s="14" t="s">
        <v>6</v>
      </c>
      <c r="B10" s="2">
        <f>NPV(B7,$B$5:$V5)*(1+B7)</f>
        <v>7000</v>
      </c>
      <c r="C10" s="2">
        <f>NPV(C7,$B$5:$V5)*(1+C7)</f>
        <v>3954.584759639529</v>
      </c>
      <c r="D10" s="2">
        <f>NPV(D7,$B$5:$V5)*(1+D7)</f>
        <v>1773.687160645325</v>
      </c>
      <c r="E10" s="2">
        <f>NPV(E7,$B$5:$V5)*(1+E7)</f>
        <v>187.9311509386771</v>
      </c>
      <c r="F10" s="2">
        <f>NPV(F7,$B$5:$V5)*(1+F7)</f>
        <v>-981.2242798353905</v>
      </c>
      <c r="G10" s="2">
        <f>NPV(G7,$B$5:$V5)*(1+G7)</f>
        <v>-1854.272</v>
      </c>
      <c r="H10" s="2">
        <f>NPV(H7,$B$5:$V5)*(1+H7)</f>
        <v>-2513.8854676039605</v>
      </c>
    </row>
    <row r="11" ht="12.75" collapsed="1"/>
    <row r="23" spans="2:7" ht="12.75">
      <c r="B23" s="8">
        <f aca="true" t="shared" si="2" ref="B23:G23">C7</f>
        <v>0.05</v>
      </c>
      <c r="C23" s="8">
        <f t="shared" si="2"/>
        <v>0.1</v>
      </c>
      <c r="D23" s="8">
        <f t="shared" si="2"/>
        <v>0.15000000000000002</v>
      </c>
      <c r="E23" s="8">
        <f t="shared" si="2"/>
        <v>0.2</v>
      </c>
      <c r="F23" s="8">
        <f t="shared" si="2"/>
        <v>0.25</v>
      </c>
      <c r="G23" s="8">
        <f t="shared" si="2"/>
        <v>0.3</v>
      </c>
    </row>
    <row r="31" ht="12.75">
      <c r="B31" s="10"/>
    </row>
    <row r="35" ht="12.75">
      <c r="A35" s="9"/>
    </row>
    <row r="51" spans="2:8" ht="12.75">
      <c r="B51" s="1"/>
      <c r="C51" s="8"/>
      <c r="D51" s="8"/>
      <c r="E51" s="8"/>
      <c r="F51" s="8"/>
      <c r="G51" s="8"/>
      <c r="H51" s="8"/>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2008-07-03T08:04:46Z</dcterms:created>
  <dcterms:modified xsi:type="dcterms:W3CDTF">2009-07-16T07:50:12Z</dcterms:modified>
  <cp:category/>
  <cp:version/>
  <cp:contentType/>
  <cp:contentStatus/>
</cp:coreProperties>
</file>