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Nåverdiprofil" sheetId="1" r:id="rId1"/>
    <sheet name="Følsomhetsanalyse" sheetId="2" r:id="rId2"/>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internrente for opptil tre kontantstrømmer. Fete typer angir inputverdier. Merk at du kan velge startår.
Du kan legge inn kontanstrøm for prosjekt to og tre ved å ta frem linjene 4 og 5 (klikk på plusstegnet helt til venstre ut for linje 6). Nåverdiprofilene vises hvis du tar frem linjene 9 og 10 (trykk på plusstegnet ut for linje 11).
Tilsvarende kan du utvide planperioden opptil 20 år ved å ta frem kolonnene frem til og med år 20 (plusstegn over kolonne W). </t>
        </r>
        <r>
          <rPr>
            <sz val="9"/>
            <rFont val="Tahoma"/>
            <family val="2"/>
          </rPr>
          <t xml:space="preserve">
</t>
        </r>
      </text>
    </comment>
    <comment ref="C2" authorId="0">
      <text>
        <r>
          <rPr>
            <sz val="11"/>
            <rFont val="Times New Roman"/>
            <family val="1"/>
          </rPr>
          <t xml:space="preserve">Denne verdien er beregnet ut fra startåret. Dermed oppdateres årstallene automatisk når du endrer startåret.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 xml:space="preserve">Med dette regnearket kan du beregne nåverdien av et prosjekts arbeidskapitalbehov for alternative kombinasjoner av arbeidskapitalprosenter, kapitalkostnader og planperioder. 
I regnearket forutsettes det at arbeidskapitalen er konstant i hele planperioden og frigjøres i sin helthet ved planperiodens slutt. </t>
        </r>
        <r>
          <rPr>
            <sz val="9"/>
            <rFont val="Tahoma"/>
            <family val="2"/>
          </rPr>
          <t xml:space="preserve">
</t>
        </r>
      </text>
    </comment>
  </commentList>
</comments>
</file>

<file path=xl/sharedStrings.xml><?xml version="1.0" encoding="utf-8"?>
<sst xmlns="http://schemas.openxmlformats.org/spreadsheetml/2006/main" count="21" uniqueCount="16">
  <si>
    <t>Omsetning</t>
  </si>
  <si>
    <t>Kapitalkostnad</t>
  </si>
  <si>
    <t>Planperiode</t>
  </si>
  <si>
    <t>år</t>
  </si>
  <si>
    <t>NV arbeidskapital</t>
  </si>
  <si>
    <t>Arbeidskapitalprosent</t>
  </si>
  <si>
    <t>tusen kroner</t>
  </si>
  <si>
    <t>Les dette</t>
  </si>
  <si>
    <t>År</t>
  </si>
  <si>
    <t>Internrente</t>
  </si>
  <si>
    <t>Kontantstrøm prosjekt A</t>
  </si>
  <si>
    <t>Kontantstrøm prosjekt B</t>
  </si>
  <si>
    <t>Kontantstrøm prosjekt C</t>
  </si>
  <si>
    <t>Nåverdi prosjekt A</t>
  </si>
  <si>
    <t>Nåverdi prosjekt B</t>
  </si>
  <si>
    <t>Nåverdi prosjekt C</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</si>
</sst>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numFmt numFmtId="165" formatCode="0.0"/>
    <numFmt numFmtId="166" formatCode="0.0\ %"/>
    <numFmt numFmtId="167" formatCode="_(* #,##0.00_);_(* \(#,##0.00\);_(* &quot;-&quot;??_);_(@_)"/>
  </numFmts>
  <fonts count="46">
    <font>
      <sz val="11"/>
      <color theme="1"/>
      <name val="Calibri"/>
      <family val="2"/>
    </font>
    <font>
      <sz val="11"/>
      <color indexed="8"/>
      <name val="Calibri"/>
      <family val="2"/>
    </font>
    <font>
      <sz val="9"/>
      <name val="Tahoma"/>
      <family val="2"/>
    </font>
    <font>
      <sz val="11"/>
      <name val="Times New Roman"/>
      <family val="1"/>
    </font>
    <font>
      <sz val="10"/>
      <name val="Arial"/>
      <family val="2"/>
    </font>
    <font>
      <b/>
      <sz val="10"/>
      <name val="Arial"/>
      <family val="2"/>
    </font>
    <font>
      <sz val="12"/>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0"/>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167" fontId="4" fillId="0" borderId="0" applyFont="0" applyFill="0" applyBorder="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4" fillId="0" borderId="0">
      <alignment/>
      <protection/>
    </xf>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35">
    <xf numFmtId="0" fontId="0" fillId="0" borderId="0" xfId="0" applyFont="1" applyAlignment="1">
      <alignment/>
    </xf>
    <xf numFmtId="0" fontId="40" fillId="0" borderId="0" xfId="0" applyFont="1" applyAlignment="1">
      <alignment/>
    </xf>
    <xf numFmtId="9" fontId="40" fillId="0" borderId="0" xfId="0" applyNumberFormat="1" applyFont="1" applyAlignment="1">
      <alignment/>
    </xf>
    <xf numFmtId="165" fontId="0" fillId="0" borderId="0" xfId="0" applyNumberFormat="1" applyAlignment="1">
      <alignment/>
    </xf>
    <xf numFmtId="9" fontId="0" fillId="0" borderId="0" xfId="0" applyNumberFormat="1" applyAlignment="1">
      <alignment/>
    </xf>
    <xf numFmtId="0" fontId="0" fillId="0" borderId="0" xfId="0" applyFont="1" applyAlignment="1">
      <alignment/>
    </xf>
    <xf numFmtId="1" fontId="0" fillId="0" borderId="0" xfId="0" applyNumberFormat="1" applyAlignment="1">
      <alignment/>
    </xf>
    <xf numFmtId="0" fontId="43" fillId="0" borderId="0" xfId="0" applyFont="1" applyAlignment="1">
      <alignment/>
    </xf>
    <xf numFmtId="0" fontId="44" fillId="0" borderId="0" xfId="0" applyFont="1" applyAlignment="1">
      <alignment/>
    </xf>
    <xf numFmtId="9" fontId="44" fillId="0" borderId="0" xfId="0" applyNumberFormat="1" applyFont="1" applyAlignment="1">
      <alignment/>
    </xf>
    <xf numFmtId="165" fontId="43" fillId="0" borderId="0" xfId="0" applyNumberFormat="1" applyFont="1" applyAlignment="1">
      <alignment/>
    </xf>
    <xf numFmtId="9" fontId="43" fillId="0" borderId="0" xfId="0" applyNumberFormat="1" applyFont="1" applyAlignment="1">
      <alignment/>
    </xf>
    <xf numFmtId="1" fontId="43" fillId="0" borderId="0" xfId="0" applyNumberFormat="1" applyFont="1" applyAlignment="1">
      <alignment/>
    </xf>
    <xf numFmtId="166" fontId="44" fillId="0" borderId="0" xfId="0" applyNumberFormat="1" applyFont="1" applyAlignment="1">
      <alignment/>
    </xf>
    <xf numFmtId="166" fontId="43" fillId="0" borderId="0" xfId="0" applyNumberFormat="1" applyFont="1" applyAlignment="1">
      <alignment/>
    </xf>
    <xf numFmtId="0" fontId="4" fillId="0" borderId="0" xfId="42" applyFont="1">
      <alignment/>
      <protection/>
    </xf>
    <xf numFmtId="0" fontId="4" fillId="0" borderId="0" xfId="42">
      <alignment/>
      <protection/>
    </xf>
    <xf numFmtId="0" fontId="5" fillId="0" borderId="0" xfId="42" applyFont="1">
      <alignment/>
      <protection/>
    </xf>
    <xf numFmtId="0" fontId="4" fillId="0" borderId="0" xfId="42" applyFont="1" applyAlignment="1" quotePrefix="1">
      <alignment horizontal="left"/>
      <protection/>
    </xf>
    <xf numFmtId="3" fontId="5" fillId="0" borderId="0" xfId="42" applyNumberFormat="1" applyFont="1">
      <alignment/>
      <protection/>
    </xf>
    <xf numFmtId="9" fontId="4" fillId="0" borderId="0" xfId="42" applyNumberFormat="1">
      <alignment/>
      <protection/>
    </xf>
    <xf numFmtId="0" fontId="4" fillId="0" borderId="0" xfId="42" applyFont="1" applyAlignment="1">
      <alignment horizontal="left"/>
      <protection/>
    </xf>
    <xf numFmtId="3" fontId="4" fillId="0" borderId="0" xfId="42" applyNumberFormat="1" applyFont="1">
      <alignment/>
      <protection/>
    </xf>
    <xf numFmtId="3" fontId="4" fillId="0" borderId="0" xfId="34" applyNumberFormat="1" applyAlignment="1">
      <alignment/>
    </xf>
    <xf numFmtId="167" fontId="4" fillId="0" borderId="0" xfId="34" applyNumberFormat="1" applyAlignment="1">
      <alignment/>
    </xf>
    <xf numFmtId="166" fontId="4" fillId="0" borderId="0" xfId="42" applyNumberFormat="1">
      <alignment/>
      <protection/>
    </xf>
    <xf numFmtId="0" fontId="4" fillId="0" borderId="0" xfId="42" applyAlignment="1" quotePrefix="1">
      <alignment horizontal="left"/>
      <protection/>
    </xf>
    <xf numFmtId="9" fontId="5" fillId="0" borderId="0" xfId="42" applyNumberFormat="1" applyFont="1">
      <alignment/>
      <protection/>
    </xf>
    <xf numFmtId="166" fontId="4" fillId="0" borderId="0" xfId="48" applyNumberFormat="1" applyFont="1" applyAlignment="1">
      <alignment/>
    </xf>
    <xf numFmtId="166" fontId="5" fillId="0" borderId="0" xfId="48" applyNumberFormat="1" applyFont="1" applyAlignment="1">
      <alignment/>
    </xf>
    <xf numFmtId="166" fontId="4" fillId="0" borderId="0" xfId="42" applyNumberFormat="1" applyFont="1">
      <alignment/>
      <protection/>
    </xf>
    <xf numFmtId="0" fontId="43" fillId="0" borderId="10" xfId="0" applyFont="1" applyBorder="1" applyAlignment="1">
      <alignment/>
    </xf>
    <xf numFmtId="0" fontId="4" fillId="0" borderId="0" xfId="42" applyAlignment="1">
      <alignment horizontal="center"/>
      <protection/>
    </xf>
    <xf numFmtId="165" fontId="43" fillId="0" borderId="0" xfId="0" applyNumberFormat="1" applyFont="1" applyAlignment="1">
      <alignment horizontal="center" wrapText="1"/>
    </xf>
    <xf numFmtId="165" fontId="0" fillId="0" borderId="0" xfId="0" applyNumberFormat="1" applyAlignment="1">
      <alignment horizontal="center" wrapText="1"/>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
          <c:w val="0.7745"/>
          <c:h val="0.99225"/>
        </c:manualLayout>
      </c:layout>
      <c:lineChart>
        <c:grouping val="standard"/>
        <c:varyColors val="0"/>
        <c:ser>
          <c:idx val="0"/>
          <c:order val="0"/>
          <c:tx>
            <c:strRef>
              <c:f>Nåverdiprofil!$A$8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Nåverdiprofil!$A$23:$G$23</c:f>
              <c:numCache/>
            </c:numRef>
          </c:cat>
          <c:val>
            <c:numRef>
              <c:f>Nåverdiprofil!$B$8:$H$8</c:f>
              <c:numCache/>
            </c:numRef>
          </c:val>
          <c:smooth val="0"/>
        </c:ser>
        <c:ser>
          <c:idx val="1"/>
          <c:order val="1"/>
          <c:tx>
            <c:strRef>
              <c:f>Nåverdiprofil!$A$9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Nåverdiprofil!$A$23:$G$23</c:f>
              <c:numCache/>
            </c:numRef>
          </c:cat>
          <c:val>
            <c:numRef>
              <c:f>Nåverdiprofil!$B$9:$H$9</c:f>
            </c:numRef>
          </c:val>
          <c:smooth val="0"/>
        </c:ser>
        <c:ser>
          <c:idx val="2"/>
          <c:order val="2"/>
          <c:tx>
            <c:strRef>
              <c:f>Nåverdiprofil!$A$10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Nåverdiprofil!$A$23:$G$23</c:f>
              <c:numCache/>
            </c:numRef>
          </c:cat>
          <c:val>
            <c:numRef>
              <c:f>Nåverdiprofil!$B$10:$H$10</c:f>
            </c:numRef>
          </c:val>
          <c:smooth val="0"/>
        </c:ser>
        <c:marker val="1"/>
        <c:axId val="62366781"/>
        <c:axId val="24430118"/>
      </c:lineChart>
      <c:catAx>
        <c:axId val="62366781"/>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25"/>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430118"/>
        <c:crosses val="autoZero"/>
        <c:auto val="1"/>
        <c:lblOffset val="100"/>
        <c:tickLblSkip val="1"/>
        <c:noMultiLvlLbl val="0"/>
      </c:catAx>
      <c:valAx>
        <c:axId val="24430118"/>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0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66781"/>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7175"/>
          <c:h val="0.93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Følsomhetsanalyse!$B$10:$I$10</c:f>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Følsomhetsanalyse!$B$11:$I$11</c:f>
              <c:numCache/>
            </c:numRef>
          </c:val>
          <c:smooth val="0"/>
        </c:ser>
        <c:ser>
          <c:idx val="2"/>
          <c:order val="2"/>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Følsomhetsanalyse!$B$12:$I$12</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Følsomhetsanalyse!$B$13:$I$13</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Følsomhetsanalyse!$B$14:$I$14</c:f>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Følsomhetsanalyse!$B$15:$I$15</c:f>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Følsomhetsanalyse!$B$16:$I$16</c:f>
              <c:numCache/>
            </c:numRef>
          </c:val>
          <c:smooth val="0"/>
        </c:ser>
        <c:marker val="1"/>
        <c:axId val="18544471"/>
        <c:axId val="32682512"/>
      </c:lineChart>
      <c:catAx>
        <c:axId val="185444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Arbeidskapitalprosent</a:t>
                </a:r>
              </a:p>
            </c:rich>
          </c:tx>
          <c:layout>
            <c:manualLayout>
              <c:xMode val="factor"/>
              <c:yMode val="factor"/>
              <c:x val="0.00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682512"/>
        <c:crosses val="autoZero"/>
        <c:auto val="1"/>
        <c:lblOffset val="100"/>
        <c:tickLblSkip val="1"/>
        <c:noMultiLvlLbl val="0"/>
      </c:catAx>
      <c:valAx>
        <c:axId val="326825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Nåverdi</a:t>
                </a:r>
              </a:p>
            </c:rich>
          </c:tx>
          <c:layout>
            <c:manualLayout>
              <c:xMode val="factor"/>
              <c:yMode val="factor"/>
              <c:x val="-0.0005"/>
              <c:y val="0.004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544471"/>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123825</xdr:rowOff>
    </xdr:to>
    <xdr:graphicFrame>
      <xdr:nvGraphicFramePr>
        <xdr:cNvPr id="1" name="Chart 3"/>
        <xdr:cNvGraphicFramePr/>
      </xdr:nvGraphicFramePr>
      <xdr:xfrm>
        <a:off x="9525" y="2428875"/>
        <a:ext cx="5286375" cy="381952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11</xdr:row>
      <xdr:rowOff>152400</xdr:rowOff>
    </xdr:from>
    <xdr:to>
      <xdr:col>1</xdr:col>
      <xdr:colOff>295275</xdr:colOff>
      <xdr:row>22</xdr:row>
      <xdr:rowOff>85725</xdr:rowOff>
    </xdr:to>
    <xdr:sp>
      <xdr:nvSpPr>
        <xdr:cNvPr id="2" name="Straight Connector 3"/>
        <xdr:cNvSpPr>
          <a:spLocks/>
        </xdr:cNvSpPr>
      </xdr:nvSpPr>
      <xdr:spPr>
        <a:xfrm rot="16200000" flipH="1">
          <a:off x="1695450" y="2609850"/>
          <a:ext cx="19050" cy="1771650"/>
        </a:xfrm>
        <a:prstGeom prst="line">
          <a:avLst/>
        </a:prstGeom>
        <a:noFill/>
        <a:ln w="127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552450</xdr:colOff>
      <xdr:row>22</xdr:row>
      <xdr:rowOff>114300</xdr:rowOff>
    </xdr:from>
    <xdr:to>
      <xdr:col>1</xdr:col>
      <xdr:colOff>257175</xdr:colOff>
      <xdr:row>22</xdr:row>
      <xdr:rowOff>133350</xdr:rowOff>
    </xdr:to>
    <xdr:sp>
      <xdr:nvSpPr>
        <xdr:cNvPr id="3" name="Straight Connector 5"/>
        <xdr:cNvSpPr>
          <a:spLocks/>
        </xdr:cNvSpPr>
      </xdr:nvSpPr>
      <xdr:spPr>
        <a:xfrm rot="10800000" flipV="1">
          <a:off x="552450" y="4410075"/>
          <a:ext cx="1123950" cy="19050"/>
        </a:xfrm>
        <a:prstGeom prst="line">
          <a:avLst/>
        </a:prstGeom>
        <a:noFill/>
        <a:ln w="127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9</xdr:col>
      <xdr:colOff>228600</xdr:colOff>
      <xdr:row>37</xdr:row>
      <xdr:rowOff>0</xdr:rowOff>
    </xdr:to>
    <xdr:graphicFrame>
      <xdr:nvGraphicFramePr>
        <xdr:cNvPr id="1" name="Chart 1"/>
        <xdr:cNvGraphicFramePr/>
      </xdr:nvGraphicFramePr>
      <xdr:xfrm>
        <a:off x="0" y="3762375"/>
        <a:ext cx="5362575"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I7" sqref="I7"/>
    </sheetView>
  </sheetViews>
  <sheetFormatPr defaultColWidth="9.140625" defaultRowHeight="15" outlineLevelRow="1" outlineLevelCol="2"/>
  <cols>
    <col min="1" max="1" width="21.28125" style="16" customWidth="1"/>
    <col min="2" max="5" width="8.421875" style="16" customWidth="1"/>
    <col min="6" max="6" width="9.140625" style="16" customWidth="1"/>
    <col min="7" max="8" width="8.421875" style="16" customWidth="1"/>
    <col min="9" max="12" width="7.8515625" style="16" customWidth="1"/>
    <col min="13" max="22" width="7.8515625" style="16" hidden="1" customWidth="1" outlineLevel="2"/>
    <col min="23" max="23" width="9.140625" style="16" customWidth="1" collapsed="1"/>
    <col min="24" max="16384" width="9.140625" style="16" customWidth="1"/>
  </cols>
  <sheetData>
    <row r="1" spans="1:23" ht="117" customHeight="1">
      <c r="A1" s="15" t="s">
        <v>7</v>
      </c>
      <c r="B1" s="32" t="s">
        <v>8</v>
      </c>
      <c r="C1" s="32"/>
      <c r="D1" s="32"/>
      <c r="E1" s="32"/>
      <c r="F1" s="32"/>
      <c r="G1" s="32"/>
      <c r="H1" s="32"/>
      <c r="W1" s="15" t="s">
        <v>9</v>
      </c>
    </row>
    <row r="2" spans="2:22" ht="12.75">
      <c r="B2" s="17">
        <v>2009</v>
      </c>
      <c r="C2" s="15">
        <f aca="true" t="shared" si="0" ref="C2:V2">B2+1</f>
        <v>2010</v>
      </c>
      <c r="D2" s="15">
        <f t="shared" si="0"/>
        <v>2011</v>
      </c>
      <c r="E2" s="15">
        <f t="shared" si="0"/>
        <v>2012</v>
      </c>
      <c r="F2" s="15">
        <f t="shared" si="0"/>
        <v>2013</v>
      </c>
      <c r="G2" s="15">
        <f t="shared" si="0"/>
        <v>2014</v>
      </c>
      <c r="H2" s="15">
        <f t="shared" si="0"/>
        <v>2015</v>
      </c>
      <c r="I2" s="15">
        <f t="shared" si="0"/>
        <v>2016</v>
      </c>
      <c r="J2" s="15">
        <f t="shared" si="0"/>
        <v>2017</v>
      </c>
      <c r="K2" s="15">
        <f t="shared" si="0"/>
        <v>2018</v>
      </c>
      <c r="L2" s="15">
        <f t="shared" si="0"/>
        <v>2019</v>
      </c>
      <c r="M2" s="15">
        <f t="shared" si="0"/>
        <v>2020</v>
      </c>
      <c r="N2" s="15">
        <f t="shared" si="0"/>
        <v>2021</v>
      </c>
      <c r="O2" s="15">
        <f t="shared" si="0"/>
        <v>2022</v>
      </c>
      <c r="P2" s="15">
        <f t="shared" si="0"/>
        <v>2023</v>
      </c>
      <c r="Q2" s="15">
        <f t="shared" si="0"/>
        <v>2024</v>
      </c>
      <c r="R2" s="15">
        <f t="shared" si="0"/>
        <v>2025</v>
      </c>
      <c r="S2" s="15">
        <f t="shared" si="0"/>
        <v>2026</v>
      </c>
      <c r="T2" s="15">
        <f t="shared" si="0"/>
        <v>2027</v>
      </c>
      <c r="U2" s="15">
        <f t="shared" si="0"/>
        <v>2028</v>
      </c>
      <c r="V2" s="15">
        <f t="shared" si="0"/>
        <v>2029</v>
      </c>
    </row>
    <row r="3" spans="1:23" ht="12.75">
      <c r="A3" s="18" t="s">
        <v>10</v>
      </c>
      <c r="B3" s="19">
        <v>-100</v>
      </c>
      <c r="C3" s="19">
        <v>0</v>
      </c>
      <c r="D3" s="19">
        <v>0</v>
      </c>
      <c r="E3" s="19">
        <v>0</v>
      </c>
      <c r="F3" s="19">
        <v>0</v>
      </c>
      <c r="G3" s="19">
        <v>0</v>
      </c>
      <c r="H3" s="19">
        <v>0</v>
      </c>
      <c r="I3" s="19">
        <v>0</v>
      </c>
      <c r="J3" s="19">
        <v>0</v>
      </c>
      <c r="K3" s="19">
        <v>0</v>
      </c>
      <c r="L3" s="19">
        <f>-B3</f>
        <v>100</v>
      </c>
      <c r="M3" s="19"/>
      <c r="N3" s="19"/>
      <c r="O3" s="17"/>
      <c r="P3" s="17"/>
      <c r="Q3" s="17"/>
      <c r="R3" s="17"/>
      <c r="S3" s="17"/>
      <c r="T3" s="17"/>
      <c r="U3" s="17"/>
      <c r="V3" s="17"/>
      <c r="W3" s="20">
        <f>IRR(B3:V3)</f>
        <v>2.742862647120085E-13</v>
      </c>
    </row>
    <row r="4" spans="1:23" ht="12.75" customHeight="1" hidden="1" outlineLevel="1">
      <c r="A4" s="21" t="s">
        <v>11</v>
      </c>
      <c r="B4" s="19">
        <v>-20000</v>
      </c>
      <c r="C4" s="19">
        <v>7000</v>
      </c>
      <c r="D4" s="19">
        <v>2000</v>
      </c>
      <c r="E4" s="19">
        <v>9000</v>
      </c>
      <c r="F4" s="19">
        <v>11000</v>
      </c>
      <c r="G4" s="19">
        <v>2000</v>
      </c>
      <c r="H4" s="19">
        <v>7000</v>
      </c>
      <c r="I4" s="22"/>
      <c r="J4" s="22"/>
      <c r="K4" s="22"/>
      <c r="W4" s="20">
        <f>IRR(B4:V4)</f>
        <v>0.21727421253663498</v>
      </c>
    </row>
    <row r="5" spans="1:23" ht="12.75" customHeight="1" hidden="1" outlineLevel="1">
      <c r="A5" s="21" t="s">
        <v>12</v>
      </c>
      <c r="B5" s="19">
        <v>-5000</v>
      </c>
      <c r="C5" s="19">
        <v>0</v>
      </c>
      <c r="D5" s="19">
        <v>0</v>
      </c>
      <c r="E5" s="19">
        <v>0</v>
      </c>
      <c r="F5" s="19">
        <v>0</v>
      </c>
      <c r="G5" s="19">
        <v>0</v>
      </c>
      <c r="H5" s="19">
        <v>12000</v>
      </c>
      <c r="I5" s="22"/>
      <c r="J5" s="22"/>
      <c r="K5" s="22"/>
      <c r="W5" s="20">
        <f>IRR(B5:V5)</f>
        <v>0.1570937300687179</v>
      </c>
    </row>
    <row r="6" ht="12.75" collapsed="1"/>
    <row r="7" spans="1:8" ht="12.75">
      <c r="A7" s="16" t="s">
        <v>1</v>
      </c>
      <c r="B7" s="28">
        <f>C7-C7</f>
        <v>0</v>
      </c>
      <c r="C7" s="29">
        <v>0.035</v>
      </c>
      <c r="D7" s="30">
        <f>C7+$C$7</f>
        <v>0.07</v>
      </c>
      <c r="E7" s="30">
        <f>D7+$C$7</f>
        <v>0.10500000000000001</v>
      </c>
      <c r="F7" s="30">
        <f>E7+$C$7</f>
        <v>0.14</v>
      </c>
      <c r="G7" s="30">
        <f>F7+$C$7</f>
        <v>0.17500000000000002</v>
      </c>
      <c r="H7" s="30">
        <f>G7+$C$7</f>
        <v>0.21000000000000002</v>
      </c>
    </row>
    <row r="8" spans="1:9" ht="12.75">
      <c r="A8" s="18" t="s">
        <v>13</v>
      </c>
      <c r="B8" s="23">
        <f>NPV(B7,$B3:$V$3)*(1+B7)</f>
        <v>0</v>
      </c>
      <c r="C8" s="23">
        <f>NPV(C7,$B3:$V$3)*(1+C7)</f>
        <v>-29.108118629022783</v>
      </c>
      <c r="D8" s="23">
        <f>NPV(D7,$B3:$V$3)*(1+D7)</f>
        <v>-49.16507078652824</v>
      </c>
      <c r="E8" s="23">
        <f>NPV(E7,$B3:$V$3)*(1+E7)</f>
        <v>-63.155113774532694</v>
      </c>
      <c r="F8" s="23">
        <f>NPV(F7,$B3:$V$3)*(1+F7)</f>
        <v>-73.02561904811016</v>
      </c>
      <c r="G8" s="23">
        <f>NPV(G7,$B3:$V$3)*(1+G7)</f>
        <v>-80.0647661771553</v>
      </c>
      <c r="H8" s="23">
        <f>NPV(H7,$B3:$V$3)*(1+H7)</f>
        <v>-85.13563719758562</v>
      </c>
      <c r="I8" s="24"/>
    </row>
    <row r="9" spans="1:8" ht="12.75" hidden="1" outlineLevel="1">
      <c r="A9" s="18" t="s">
        <v>14</v>
      </c>
      <c r="B9" s="23">
        <f>NPV(B7,$B$4:$V4)*(1+B7)</f>
        <v>18000</v>
      </c>
      <c r="C9" s="23">
        <f>NPV(C7,$B$4:$V4)*(1+C7)</f>
        <v>13712.106124455211</v>
      </c>
      <c r="D9" s="23">
        <f>NPV(D7,$B$4:$V4)*(1+D7)</f>
        <v>10117.829681536145</v>
      </c>
      <c r="E9" s="23">
        <f>NPV(E7,$B$4:$V4)*(1+E7)</f>
        <v>7080.599601566844</v>
      </c>
      <c r="F9" s="23">
        <f>NPV(F7,$B$4:$V4)*(1+F7)</f>
        <v>4494.755793531776</v>
      </c>
      <c r="G9" s="23">
        <f>NPV(G7,$B$4:$V4)*(1+G7)</f>
        <v>2277.7504512731284</v>
      </c>
      <c r="H9" s="23">
        <f>NPV(H7,$B$4:$V4)*(1+H7)</f>
        <v>364.49973329491604</v>
      </c>
    </row>
    <row r="10" spans="1:8" ht="12.75" hidden="1" outlineLevel="1">
      <c r="A10" s="18" t="s">
        <v>15</v>
      </c>
      <c r="B10" s="23">
        <f>NPV(B7,$B$5:$V5)*(1+B7)</f>
        <v>7000</v>
      </c>
      <c r="C10" s="23">
        <f>NPV(C7,$B$5:$V5)*(1+C7)</f>
        <v>4762.007731693035</v>
      </c>
      <c r="D10" s="23">
        <f>NPV(D7,$B$5:$V5)*(1+D7)</f>
        <v>2996.1066857981477</v>
      </c>
      <c r="E10" s="23">
        <f>NPV(E7,$B$5:$V5)*(1+E7)</f>
        <v>1591.8539714312828</v>
      </c>
      <c r="F10" s="23">
        <f>NPV(F7,$B$5:$V5)*(1+F7)</f>
        <v>467.0385722085821</v>
      </c>
      <c r="G10" s="23">
        <f>NPV(G7,$B$5:$V5)*(1+G7)</f>
        <v>-440.1133570675347</v>
      </c>
      <c r="H10" s="23">
        <f>NPV(H7,$B$5:$V5)*(1+H7)</f>
        <v>-1176.4301874757175</v>
      </c>
    </row>
    <row r="11" ht="12.75" collapsed="1"/>
    <row r="12" ht="12.75"/>
    <row r="13" ht="12.75"/>
    <row r="14" ht="12.75"/>
    <row r="15" ht="12.75"/>
    <row r="16" ht="12.75"/>
    <row r="17" ht="12.75"/>
    <row r="18" ht="12.75"/>
    <row r="19" ht="12.75"/>
    <row r="20" ht="12.75"/>
    <row r="23" spans="2:7" ht="12.75">
      <c r="B23" s="20">
        <f aca="true" t="shared" si="1" ref="B23:G23">C7</f>
        <v>0.035</v>
      </c>
      <c r="C23" s="20">
        <f t="shared" si="1"/>
        <v>0.07</v>
      </c>
      <c r="D23" s="20">
        <f t="shared" si="1"/>
        <v>0.10500000000000001</v>
      </c>
      <c r="E23" s="20">
        <f t="shared" si="1"/>
        <v>0.14</v>
      </c>
      <c r="F23" s="20">
        <f t="shared" si="1"/>
        <v>0.17500000000000002</v>
      </c>
      <c r="G23" s="20">
        <f t="shared" si="1"/>
        <v>0.21000000000000002</v>
      </c>
    </row>
    <row r="31" ht="12.75">
      <c r="B31" s="25"/>
    </row>
    <row r="35" ht="12.75">
      <c r="A35" s="26"/>
    </row>
    <row r="51" spans="2:8" ht="12.75">
      <c r="B51" s="27"/>
      <c r="C51" s="20"/>
      <c r="D51" s="20"/>
      <c r="E51" s="20"/>
      <c r="F51" s="20"/>
      <c r="G51" s="20"/>
      <c r="H51" s="20"/>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S38"/>
  <sheetViews>
    <sheetView zoomScalePageLayoutView="0" workbookViewId="0" topLeftCell="A1">
      <selection activeCell="C4" sqref="C4"/>
    </sheetView>
  </sheetViews>
  <sheetFormatPr defaultColWidth="9.140625" defaultRowHeight="15"/>
  <cols>
    <col min="1" max="1" width="21.00390625" style="0" customWidth="1"/>
    <col min="2" max="9" width="7.00390625" style="0" customWidth="1"/>
  </cols>
  <sheetData>
    <row r="1" spans="1:11" ht="62.25" customHeight="1">
      <c r="A1" s="7" t="s">
        <v>7</v>
      </c>
      <c r="B1" s="7"/>
      <c r="C1" s="7"/>
      <c r="D1" s="7"/>
      <c r="E1" s="7"/>
      <c r="F1" s="7"/>
      <c r="G1" s="7"/>
      <c r="H1" s="7"/>
      <c r="I1" s="7"/>
      <c r="J1" s="7"/>
      <c r="K1" s="7"/>
    </row>
    <row r="2" spans="1:11" ht="15">
      <c r="A2" s="7" t="s">
        <v>0</v>
      </c>
      <c r="B2" s="8">
        <v>1000</v>
      </c>
      <c r="C2" s="7" t="s">
        <v>6</v>
      </c>
      <c r="D2" s="7"/>
      <c r="E2" s="7"/>
      <c r="F2" s="7"/>
      <c r="G2" s="7"/>
      <c r="H2" s="7"/>
      <c r="I2" s="7"/>
      <c r="J2" s="7"/>
      <c r="K2" s="7"/>
    </row>
    <row r="3" spans="1:11" ht="15">
      <c r="A3" s="7" t="s">
        <v>5</v>
      </c>
      <c r="B3" s="9">
        <v>0.1</v>
      </c>
      <c r="C3" s="7"/>
      <c r="D3" s="7"/>
      <c r="E3" s="7"/>
      <c r="F3" s="7"/>
      <c r="G3" s="7"/>
      <c r="H3" s="7"/>
      <c r="I3" s="7"/>
      <c r="J3" s="7"/>
      <c r="K3" s="7"/>
    </row>
    <row r="4" spans="1:11" ht="15">
      <c r="A4" s="7" t="s">
        <v>1</v>
      </c>
      <c r="B4" s="9">
        <v>0.07</v>
      </c>
      <c r="C4" s="7"/>
      <c r="D4" s="7"/>
      <c r="E4" s="7"/>
      <c r="F4" s="7"/>
      <c r="G4" s="7"/>
      <c r="H4" s="7"/>
      <c r="I4" s="7"/>
      <c r="J4" s="7"/>
      <c r="K4" s="7"/>
    </row>
    <row r="5" spans="1:11" ht="15">
      <c r="A5" s="7" t="s">
        <v>2</v>
      </c>
      <c r="B5" s="8">
        <v>10</v>
      </c>
      <c r="C5" s="7" t="s">
        <v>3</v>
      </c>
      <c r="D5" s="7"/>
      <c r="E5" s="7"/>
      <c r="F5" s="7"/>
      <c r="G5" s="7"/>
      <c r="H5" s="7"/>
      <c r="I5" s="7"/>
      <c r="J5" s="7"/>
      <c r="K5" s="7"/>
    </row>
    <row r="6" spans="1:11" ht="15">
      <c r="A6" s="7"/>
      <c r="B6" s="7"/>
      <c r="C6" s="7"/>
      <c r="D6" s="7"/>
      <c r="E6" s="7"/>
      <c r="F6" s="7"/>
      <c r="G6" s="7"/>
      <c r="H6" s="7"/>
      <c r="I6" s="7"/>
      <c r="J6" s="7"/>
      <c r="K6" s="7"/>
    </row>
    <row r="7" spans="1:11" ht="15">
      <c r="A7" s="7" t="s">
        <v>4</v>
      </c>
      <c r="B7" s="12">
        <f>B2*B3*(-1+1/(1+B4)^B5)</f>
        <v>-49.16507078652822</v>
      </c>
      <c r="C7" s="7" t="str">
        <f>C2</f>
        <v>tusen kroner</v>
      </c>
      <c r="D7" s="7"/>
      <c r="E7" s="7"/>
      <c r="F7" s="7"/>
      <c r="G7" s="7"/>
      <c r="H7" s="7"/>
      <c r="I7" s="7"/>
      <c r="J7" s="7"/>
      <c r="K7" s="7"/>
    </row>
    <row r="8" spans="1:19" ht="15">
      <c r="A8" s="7"/>
      <c r="B8" s="10"/>
      <c r="C8" s="33" t="s">
        <v>5</v>
      </c>
      <c r="D8" s="33"/>
      <c r="E8" s="33"/>
      <c r="F8" s="33"/>
      <c r="G8" s="33"/>
      <c r="H8" s="33"/>
      <c r="I8" s="33"/>
      <c r="J8" s="7"/>
      <c r="K8" s="7"/>
      <c r="L8" s="3"/>
      <c r="M8" s="34"/>
      <c r="N8" s="34"/>
      <c r="O8" s="34"/>
      <c r="P8" s="34"/>
      <c r="Q8" s="34"/>
      <c r="R8" s="34"/>
      <c r="S8" s="34"/>
    </row>
    <row r="9" spans="1:19" ht="15">
      <c r="A9" s="7"/>
      <c r="B9" s="7"/>
      <c r="C9" s="8">
        <v>0</v>
      </c>
      <c r="D9" s="9">
        <v>0.05</v>
      </c>
      <c r="E9" s="11">
        <f>D9+$D$9</f>
        <v>0.1</v>
      </c>
      <c r="F9" s="11">
        <f>E9+$D$9</f>
        <v>0.15000000000000002</v>
      </c>
      <c r="G9" s="11">
        <f>F9+$D$9</f>
        <v>0.2</v>
      </c>
      <c r="H9" s="11">
        <f>G9+$D$9</f>
        <v>0.25</v>
      </c>
      <c r="I9" s="11">
        <f>H9+$D$9</f>
        <v>0.3</v>
      </c>
      <c r="J9" s="7"/>
      <c r="K9" s="7"/>
      <c r="M9" s="1"/>
      <c r="N9" s="2"/>
      <c r="O9" s="4"/>
      <c r="P9" s="4"/>
      <c r="Q9" s="4"/>
      <c r="R9" s="4"/>
      <c r="S9" s="4"/>
    </row>
    <row r="10" spans="1:19" ht="15" hidden="1">
      <c r="A10" s="7" t="s">
        <v>1</v>
      </c>
      <c r="B10" s="7">
        <f>C9</f>
        <v>0</v>
      </c>
      <c r="C10" s="12">
        <f>$B$2*C$9*(-1+1/(1+$B10)^$B$5)</f>
        <v>0</v>
      </c>
      <c r="D10" s="12">
        <f aca="true" t="shared" si="0" ref="D10:I10">$B$2*D$9*(-1+1/(1+$B10)^$B$5)</f>
        <v>0</v>
      </c>
      <c r="E10" s="12">
        <f t="shared" si="0"/>
        <v>0</v>
      </c>
      <c r="F10" s="12">
        <f t="shared" si="0"/>
        <v>0</v>
      </c>
      <c r="G10" s="12">
        <f t="shared" si="0"/>
        <v>0</v>
      </c>
      <c r="H10" s="12">
        <f t="shared" si="0"/>
        <v>0</v>
      </c>
      <c r="I10" s="12">
        <f t="shared" si="0"/>
        <v>0</v>
      </c>
      <c r="J10" s="7"/>
      <c r="K10" s="7"/>
      <c r="L10" s="5"/>
      <c r="M10" s="6"/>
      <c r="N10" s="6"/>
      <c r="O10" s="6"/>
      <c r="P10" s="6"/>
      <c r="Q10" s="6"/>
      <c r="R10" s="6"/>
      <c r="S10" s="6"/>
    </row>
    <row r="11" spans="1:19" ht="15">
      <c r="A11" s="31"/>
      <c r="B11" s="13">
        <v>0.02</v>
      </c>
      <c r="C11" s="12">
        <f aca="true" t="shared" si="1" ref="C11:I16">$B$2*C$9*(-1+1/(1+$B11)^$B$5)</f>
        <v>0</v>
      </c>
      <c r="D11" s="12">
        <f t="shared" si="1"/>
        <v>-8.982585006242234</v>
      </c>
      <c r="E11" s="12">
        <f t="shared" si="1"/>
        <v>-17.965170012484467</v>
      </c>
      <c r="F11" s="12">
        <f t="shared" si="1"/>
        <v>-26.947755018726703</v>
      </c>
      <c r="G11" s="12">
        <f t="shared" si="1"/>
        <v>-35.930340024968935</v>
      </c>
      <c r="H11" s="12">
        <f t="shared" si="1"/>
        <v>-44.91292503121117</v>
      </c>
      <c r="I11" s="12">
        <f t="shared" si="1"/>
        <v>-53.8955100374534</v>
      </c>
      <c r="J11" s="7"/>
      <c r="K11" s="7"/>
      <c r="L11" s="2"/>
      <c r="M11" s="6"/>
      <c r="N11" s="6"/>
      <c r="O11" s="6"/>
      <c r="P11" s="6"/>
      <c r="Q11" s="6"/>
      <c r="R11" s="6"/>
      <c r="S11" s="6"/>
    </row>
    <row r="12" spans="1:19" ht="15">
      <c r="A12" s="31"/>
      <c r="B12" s="14">
        <f>B11+$B$11</f>
        <v>0.04</v>
      </c>
      <c r="C12" s="12">
        <f t="shared" si="1"/>
        <v>0</v>
      </c>
      <c r="D12" s="12">
        <f t="shared" si="1"/>
        <v>-16.221791558710073</v>
      </c>
      <c r="E12" s="12">
        <f t="shared" si="1"/>
        <v>-32.44358311742015</v>
      </c>
      <c r="F12" s="12">
        <f t="shared" si="1"/>
        <v>-48.665374676130234</v>
      </c>
      <c r="G12" s="12">
        <f t="shared" si="1"/>
        <v>-64.8871662348403</v>
      </c>
      <c r="H12" s="12">
        <f t="shared" si="1"/>
        <v>-81.10895779355037</v>
      </c>
      <c r="I12" s="12">
        <f t="shared" si="1"/>
        <v>-97.33074935226045</v>
      </c>
      <c r="J12" s="7"/>
      <c r="K12" s="7"/>
      <c r="L12" s="4"/>
      <c r="M12" s="6"/>
      <c r="N12" s="6"/>
      <c r="O12" s="6"/>
      <c r="P12" s="6"/>
      <c r="Q12" s="6"/>
      <c r="R12" s="6"/>
      <c r="S12" s="6"/>
    </row>
    <row r="13" spans="1:19" ht="15">
      <c r="A13" s="31" t="s">
        <v>1</v>
      </c>
      <c r="B13" s="14">
        <f>B12+$B$11</f>
        <v>0.06</v>
      </c>
      <c r="C13" s="12">
        <f t="shared" si="1"/>
        <v>0</v>
      </c>
      <c r="D13" s="12">
        <f t="shared" si="1"/>
        <v>-22.080261154244106</v>
      </c>
      <c r="E13" s="12">
        <f t="shared" si="1"/>
        <v>-44.16052230848821</v>
      </c>
      <c r="F13" s="12">
        <f t="shared" si="1"/>
        <v>-66.24078346273234</v>
      </c>
      <c r="G13" s="12">
        <f t="shared" si="1"/>
        <v>-88.32104461697642</v>
      </c>
      <c r="H13" s="12">
        <f t="shared" si="1"/>
        <v>-110.40130577122054</v>
      </c>
      <c r="I13" s="12">
        <f t="shared" si="1"/>
        <v>-132.48156692546465</v>
      </c>
      <c r="J13" s="7"/>
      <c r="K13" s="7"/>
      <c r="L13" s="4"/>
      <c r="M13" s="6"/>
      <c r="N13" s="6"/>
      <c r="O13" s="6"/>
      <c r="P13" s="6"/>
      <c r="Q13" s="6"/>
      <c r="R13" s="6"/>
      <c r="S13" s="6"/>
    </row>
    <row r="14" spans="1:19" ht="15">
      <c r="A14" s="31"/>
      <c r="B14" s="14">
        <f>B13+$B$11</f>
        <v>0.08</v>
      </c>
      <c r="C14" s="12">
        <f t="shared" si="1"/>
        <v>0</v>
      </c>
      <c r="D14" s="12">
        <f t="shared" si="1"/>
        <v>-26.84032559576579</v>
      </c>
      <c r="E14" s="12">
        <f t="shared" si="1"/>
        <v>-53.68065119153158</v>
      </c>
      <c r="F14" s="12">
        <f t="shared" si="1"/>
        <v>-80.52097678729739</v>
      </c>
      <c r="G14" s="12">
        <f t="shared" si="1"/>
        <v>-107.36130238306316</v>
      </c>
      <c r="H14" s="12">
        <f t="shared" si="1"/>
        <v>-134.20162797882895</v>
      </c>
      <c r="I14" s="12">
        <f t="shared" si="1"/>
        <v>-161.04195357459474</v>
      </c>
      <c r="J14" s="7"/>
      <c r="K14" s="7"/>
      <c r="L14" s="4"/>
      <c r="M14" s="6"/>
      <c r="N14" s="6"/>
      <c r="O14" s="6"/>
      <c r="P14" s="6"/>
      <c r="Q14" s="6"/>
      <c r="R14" s="6"/>
      <c r="S14" s="6"/>
    </row>
    <row r="15" spans="1:19" ht="15">
      <c r="A15" s="31"/>
      <c r="B15" s="14">
        <f>B14+$B$11</f>
        <v>0.1</v>
      </c>
      <c r="C15" s="12">
        <f t="shared" si="1"/>
        <v>0</v>
      </c>
      <c r="D15" s="12">
        <f t="shared" si="1"/>
        <v>-30.72283552852343</v>
      </c>
      <c r="E15" s="12">
        <f t="shared" si="1"/>
        <v>-61.44567105704686</v>
      </c>
      <c r="F15" s="12">
        <f t="shared" si="1"/>
        <v>-92.1685065855703</v>
      </c>
      <c r="G15" s="12">
        <f t="shared" si="1"/>
        <v>-122.89134211409372</v>
      </c>
      <c r="H15" s="12">
        <f t="shared" si="1"/>
        <v>-153.61417764261714</v>
      </c>
      <c r="I15" s="12">
        <f t="shared" si="1"/>
        <v>-184.33701317114057</v>
      </c>
      <c r="J15" s="7"/>
      <c r="K15" s="7"/>
      <c r="L15" s="4"/>
      <c r="M15" s="6"/>
      <c r="N15" s="6"/>
      <c r="O15" s="6"/>
      <c r="P15" s="6"/>
      <c r="Q15" s="6"/>
      <c r="R15" s="6"/>
      <c r="S15" s="6"/>
    </row>
    <row r="16" spans="1:19" ht="15">
      <c r="A16" s="31"/>
      <c r="B16" s="14">
        <f>B15+$B$11</f>
        <v>0.12000000000000001</v>
      </c>
      <c r="C16" s="12">
        <f t="shared" si="1"/>
        <v>0</v>
      </c>
      <c r="D16" s="12">
        <f t="shared" si="1"/>
        <v>-33.9013381704652</v>
      </c>
      <c r="E16" s="12">
        <f t="shared" si="1"/>
        <v>-67.8026763409304</v>
      </c>
      <c r="F16" s="12">
        <f t="shared" si="1"/>
        <v>-101.70401451139563</v>
      </c>
      <c r="G16" s="12">
        <f t="shared" si="1"/>
        <v>-135.6053526818608</v>
      </c>
      <c r="H16" s="12">
        <f t="shared" si="1"/>
        <v>-169.50669085232602</v>
      </c>
      <c r="I16" s="12">
        <f t="shared" si="1"/>
        <v>-203.4080290227912</v>
      </c>
      <c r="J16" s="7"/>
      <c r="K16" s="7"/>
      <c r="L16" s="4"/>
      <c r="M16" s="6"/>
      <c r="N16" s="6"/>
      <c r="O16" s="6"/>
      <c r="P16" s="6"/>
      <c r="Q16" s="6"/>
      <c r="R16" s="6"/>
      <c r="S16" s="6"/>
    </row>
    <row r="17" spans="1:11" ht="15">
      <c r="A17" s="7"/>
      <c r="B17" s="11"/>
      <c r="C17" s="7"/>
      <c r="D17" s="7"/>
      <c r="E17" s="7"/>
      <c r="F17" s="7"/>
      <c r="G17" s="7"/>
      <c r="H17" s="7"/>
      <c r="I17" s="7"/>
      <c r="J17" s="7"/>
      <c r="K17" s="7"/>
    </row>
    <row r="18" spans="1:11" ht="15">
      <c r="A18" s="7"/>
      <c r="B18" s="7"/>
      <c r="C18" s="7"/>
      <c r="D18" s="7"/>
      <c r="E18" s="7"/>
      <c r="F18" s="7"/>
      <c r="G18" s="7"/>
      <c r="H18" s="7"/>
      <c r="I18" s="7"/>
      <c r="J18" s="7"/>
      <c r="K18" s="7"/>
    </row>
    <row r="19" spans="1:11" ht="15">
      <c r="A19" s="7"/>
      <c r="B19" s="7"/>
      <c r="C19" s="7"/>
      <c r="D19" s="7"/>
      <c r="E19" s="7"/>
      <c r="F19" s="7"/>
      <c r="G19" s="7"/>
      <c r="H19" s="7"/>
      <c r="I19" s="7"/>
      <c r="J19" s="7"/>
      <c r="K19" s="7"/>
    </row>
    <row r="20" spans="1:11" ht="15">
      <c r="A20" s="7"/>
      <c r="B20" s="7"/>
      <c r="C20" s="7"/>
      <c r="D20" s="7"/>
      <c r="E20" s="7"/>
      <c r="F20" s="7"/>
      <c r="G20" s="7"/>
      <c r="H20" s="7"/>
      <c r="I20" s="7"/>
      <c r="J20" s="7"/>
      <c r="K20" s="7"/>
    </row>
    <row r="21" spans="1:11" ht="15">
      <c r="A21" s="7"/>
      <c r="B21" s="7"/>
      <c r="C21" s="7"/>
      <c r="D21" s="7"/>
      <c r="E21" s="7"/>
      <c r="F21" s="7"/>
      <c r="G21" s="7"/>
      <c r="H21" s="7"/>
      <c r="I21" s="7"/>
      <c r="J21" s="7"/>
      <c r="K21" s="7"/>
    </row>
    <row r="22" spans="1:11" ht="15">
      <c r="A22" s="7"/>
      <c r="B22" s="7"/>
      <c r="C22" s="7"/>
      <c r="D22" s="11"/>
      <c r="E22" s="11"/>
      <c r="F22" s="11"/>
      <c r="G22" s="11"/>
      <c r="H22" s="11"/>
      <c r="I22" s="11"/>
      <c r="J22" s="7"/>
      <c r="K22" s="7"/>
    </row>
    <row r="23" spans="1:11" ht="15">
      <c r="A23" s="7"/>
      <c r="B23" s="7"/>
      <c r="C23" s="7"/>
      <c r="D23" s="7"/>
      <c r="E23" s="7"/>
      <c r="F23" s="7"/>
      <c r="G23" s="7"/>
      <c r="H23" s="7"/>
      <c r="I23" s="7"/>
      <c r="J23" s="7"/>
      <c r="K23" s="7"/>
    </row>
    <row r="24" spans="1:11" ht="15">
      <c r="A24" s="7"/>
      <c r="B24" s="7"/>
      <c r="C24" s="7"/>
      <c r="D24" s="7"/>
      <c r="E24" s="7"/>
      <c r="F24" s="7"/>
      <c r="G24" s="7"/>
      <c r="H24" s="7"/>
      <c r="I24" s="7"/>
      <c r="J24" s="7"/>
      <c r="K24" s="7"/>
    </row>
    <row r="25" spans="1:11" ht="15">
      <c r="A25" s="7"/>
      <c r="B25" s="7"/>
      <c r="C25" s="7"/>
      <c r="D25" s="7"/>
      <c r="E25" s="7"/>
      <c r="F25" s="7"/>
      <c r="G25" s="7"/>
      <c r="H25" s="7"/>
      <c r="I25" s="7"/>
      <c r="J25" s="7"/>
      <c r="K25" s="7"/>
    </row>
    <row r="26" spans="1:11" ht="15">
      <c r="A26" s="7"/>
      <c r="B26" s="7"/>
      <c r="C26" s="7"/>
      <c r="D26" s="7"/>
      <c r="E26" s="7"/>
      <c r="F26" s="7"/>
      <c r="G26" s="7"/>
      <c r="H26" s="7"/>
      <c r="I26" s="7"/>
      <c r="J26" s="7"/>
      <c r="K26" s="7"/>
    </row>
    <row r="27" spans="1:11" ht="15">
      <c r="A27" s="7"/>
      <c r="B27" s="7"/>
      <c r="C27" s="7"/>
      <c r="D27" s="7"/>
      <c r="E27" s="7"/>
      <c r="F27" s="7"/>
      <c r="G27" s="7"/>
      <c r="H27" s="7"/>
      <c r="I27" s="7"/>
      <c r="J27" s="7"/>
      <c r="K27" s="7"/>
    </row>
    <row r="28" spans="1:11" ht="15">
      <c r="A28" s="7"/>
      <c r="B28" s="7"/>
      <c r="C28" s="7"/>
      <c r="D28" s="7"/>
      <c r="E28" s="7"/>
      <c r="F28" s="7"/>
      <c r="G28" s="7"/>
      <c r="H28" s="7"/>
      <c r="I28" s="7"/>
      <c r="J28" s="7"/>
      <c r="K28" s="7"/>
    </row>
    <row r="29" spans="1:11" ht="15">
      <c r="A29" s="7"/>
      <c r="B29" s="7"/>
      <c r="C29" s="7"/>
      <c r="D29" s="7"/>
      <c r="E29" s="7"/>
      <c r="F29" s="7"/>
      <c r="G29" s="7"/>
      <c r="H29" s="7"/>
      <c r="I29" s="7"/>
      <c r="J29" s="7"/>
      <c r="K29" s="7"/>
    </row>
    <row r="30" spans="1:11" ht="15">
      <c r="A30" s="7"/>
      <c r="B30" s="7"/>
      <c r="C30" s="7"/>
      <c r="D30" s="7"/>
      <c r="E30" s="7"/>
      <c r="F30" s="7"/>
      <c r="G30" s="7"/>
      <c r="H30" s="7"/>
      <c r="I30" s="7"/>
      <c r="J30" s="7"/>
      <c r="K30" s="7"/>
    </row>
    <row r="31" spans="1:11" ht="15">
      <c r="A31" s="7"/>
      <c r="B31" s="7"/>
      <c r="C31" s="7"/>
      <c r="D31" s="7"/>
      <c r="E31" s="7"/>
      <c r="F31" s="7"/>
      <c r="G31" s="7"/>
      <c r="H31" s="7"/>
      <c r="I31" s="7"/>
      <c r="J31" s="7"/>
      <c r="K31" s="7"/>
    </row>
    <row r="32" spans="1:11" ht="15">
      <c r="A32" s="7"/>
      <c r="B32" s="7"/>
      <c r="C32" s="7"/>
      <c r="D32" s="7"/>
      <c r="E32" s="7"/>
      <c r="F32" s="7"/>
      <c r="G32" s="7"/>
      <c r="H32" s="7"/>
      <c r="I32" s="7"/>
      <c r="J32" s="7"/>
      <c r="K32" s="7"/>
    </row>
    <row r="33" spans="1:11" ht="15">
      <c r="A33" s="7"/>
      <c r="B33" s="7"/>
      <c r="C33" s="7"/>
      <c r="D33" s="7"/>
      <c r="E33" s="7"/>
      <c r="F33" s="7"/>
      <c r="G33" s="7"/>
      <c r="H33" s="7"/>
      <c r="I33" s="7"/>
      <c r="J33" s="7"/>
      <c r="K33" s="7"/>
    </row>
    <row r="34" spans="1:11" ht="15">
      <c r="A34" s="7"/>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7"/>
      <c r="E36" s="7"/>
      <c r="F36" s="7"/>
      <c r="G36" s="7"/>
      <c r="H36" s="7"/>
      <c r="I36" s="7"/>
      <c r="J36" s="7"/>
      <c r="K36" s="7"/>
    </row>
    <row r="37" spans="1:11" ht="15">
      <c r="A37" s="7"/>
      <c r="B37" s="7"/>
      <c r="C37" s="7"/>
      <c r="D37" s="7"/>
      <c r="E37" s="7"/>
      <c r="F37" s="7"/>
      <c r="G37" s="7"/>
      <c r="H37" s="7"/>
      <c r="I37" s="7"/>
      <c r="J37" s="7"/>
      <c r="K37" s="7"/>
    </row>
    <row r="38" spans="1:11" ht="15">
      <c r="A38" s="7"/>
      <c r="B38" s="7"/>
      <c r="C38" s="7"/>
      <c r="D38" s="7"/>
      <c r="E38" s="7"/>
      <c r="F38" s="7"/>
      <c r="G38" s="7"/>
      <c r="H38" s="7"/>
      <c r="I38" s="7"/>
      <c r="J38" s="7"/>
      <c r="K38" s="7"/>
    </row>
  </sheetData>
  <sheetProtection/>
  <mergeCells count="2">
    <mergeCell ref="C8:I8"/>
    <mergeCell ref="M8:S8"/>
  </mergeCells>
  <printOptions gridLines="1"/>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Administrator</cp:lastModifiedBy>
  <dcterms:created xsi:type="dcterms:W3CDTF">2009-06-17T06:35:26Z</dcterms:created>
  <dcterms:modified xsi:type="dcterms:W3CDTF">2009-07-15T08:24:03Z</dcterms:modified>
  <cp:category/>
  <cp:version/>
  <cp:contentType/>
  <cp:contentStatus/>
</cp:coreProperties>
</file>