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>Denne oppgaven har så lik struktur som P. Dal-eksempelet i læreboken, så du kan lese kommentarene til de regnearkene dersom du har problemer her.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<sst xmlns="http://schemas.openxmlformats.org/spreadsheetml/2006/main" count="29" uniqueCount="25">
  <si>
    <t>Les dette</t>
  </si>
  <si>
    <t>a. Produktkalkyle, kroner pr enhet</t>
  </si>
  <si>
    <t>Salgspris</t>
  </si>
  <si>
    <t>Råmaterialer og innkjøpte deler</t>
  </si>
  <si>
    <t>Produksjonslønn</t>
  </si>
  <si>
    <t>Dekningsbidrag pr. sykkel</t>
  </si>
  <si>
    <t>b. Salgsbudsjett, antall enheter</t>
  </si>
  <si>
    <t>År</t>
  </si>
  <si>
    <t>Salgvolum</t>
  </si>
  <si>
    <t>Arbeidskapitalprosent</t>
  </si>
  <si>
    <t>c. Faste utbetalinger</t>
  </si>
  <si>
    <t>d. Anleggskapital, 1 000 kroner</t>
  </si>
  <si>
    <t>Maskiner</t>
  </si>
  <si>
    <t>Restverdi</t>
  </si>
  <si>
    <t>e. Arbeidskapital</t>
  </si>
  <si>
    <t>Omsetning</t>
  </si>
  <si>
    <t>Beholdning arbeidskapital</t>
  </si>
  <si>
    <t>Investering, arbeidskapital</t>
  </si>
  <si>
    <t>Råmaterialer</t>
  </si>
  <si>
    <t>Dekningsbidrag</t>
  </si>
  <si>
    <t>Faste utbetalinger</t>
  </si>
  <si>
    <t>Investering</t>
  </si>
  <si>
    <t xml:space="preserve">     Arbeidskapital</t>
  </si>
  <si>
    <t xml:space="preserve">     Anleggskapital/restverdi</t>
  </si>
  <si>
    <t>Reell kontantstrøm til totalkapitalen før skatt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</si>
</sst>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\ 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5" fillId="0" borderId="0">
      <alignment/>
      <protection/>
    </xf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9" fontId="2" fillId="0" borderId="0" xfId="47" applyFont="1" applyAlignment="1">
      <alignment/>
    </xf>
    <xf numFmtId="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10" xfId="41" applyNumberFormat="1" applyFont="1" applyBorder="1" applyAlignment="1">
      <alignment horizontal="left"/>
      <protection/>
    </xf>
    <xf numFmtId="3" fontId="3" fillId="0" borderId="10" xfId="41" applyNumberFormat="1" applyFont="1" applyBorder="1" applyAlignment="1">
      <alignment horizontal="right"/>
      <protection/>
    </xf>
    <xf numFmtId="9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11" xfId="41" applyNumberFormat="1" applyFont="1" applyBorder="1">
      <alignment/>
      <protection/>
    </xf>
    <xf numFmtId="164" fontId="0" fillId="0" borderId="0" xfId="0" applyNumberFormat="1" applyAlignment="1">
      <alignment/>
    </xf>
  </cellXfs>
  <cellStyles count="4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ormal 2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J15" sqref="J15"/>
    </sheetView>
  </sheetViews>
  <sheetFormatPr defaultColWidth="11.421875" defaultRowHeight="15"/>
  <cols>
    <col min="1" max="1" width="39.8515625" style="0" customWidth="1"/>
  </cols>
  <sheetData>
    <row r="1" ht="15">
      <c r="A1" s="1" t="s">
        <v>0</v>
      </c>
    </row>
    <row r="2" spans="1:5" ht="15">
      <c r="A2" s="2" t="s">
        <v>1</v>
      </c>
      <c r="B2" s="3"/>
      <c r="C2" s="3"/>
      <c r="D2" s="3"/>
      <c r="E2" s="3"/>
    </row>
    <row r="3" spans="1:5" ht="15">
      <c r="A3" s="3" t="s">
        <v>2</v>
      </c>
      <c r="B3" s="4">
        <v>920</v>
      </c>
      <c r="C3" s="5"/>
      <c r="D3" s="3"/>
      <c r="E3" s="3"/>
    </row>
    <row r="4" spans="1:5" ht="15">
      <c r="A4" s="2" t="s">
        <v>3</v>
      </c>
      <c r="B4" s="4">
        <v>-200</v>
      </c>
      <c r="C4" s="6"/>
      <c r="D4" s="3"/>
      <c r="E4" s="3"/>
    </row>
    <row r="5" spans="1:5" ht="15">
      <c r="A5" s="3" t="s">
        <v>4</v>
      </c>
      <c r="B5" s="4">
        <v>-250</v>
      </c>
      <c r="C5" s="6"/>
      <c r="D5" s="3"/>
      <c r="E5" s="3"/>
    </row>
    <row r="6" spans="1:5" ht="15">
      <c r="A6" s="2" t="s">
        <v>5</v>
      </c>
      <c r="B6" s="7">
        <f>SUM(B3:B5)</f>
        <v>470</v>
      </c>
      <c r="C6" s="3"/>
      <c r="D6" s="3"/>
      <c r="E6" s="3"/>
    </row>
    <row r="7" spans="1:6" ht="15">
      <c r="A7" s="3"/>
      <c r="B7" s="3"/>
      <c r="C7" s="3"/>
      <c r="D7" s="3"/>
      <c r="E7" s="3"/>
      <c r="F7" s="8"/>
    </row>
    <row r="8" spans="1:5" ht="15">
      <c r="A8" s="2" t="s">
        <v>6</v>
      </c>
      <c r="B8" s="3"/>
      <c r="C8" s="9" t="s">
        <v>7</v>
      </c>
      <c r="D8" s="3"/>
      <c r="E8" s="3"/>
    </row>
    <row r="9" spans="1:5" ht="15">
      <c r="A9" s="10"/>
      <c r="B9" s="11">
        <v>2011</v>
      </c>
      <c r="C9" s="11">
        <f>B9+1</f>
        <v>2012</v>
      </c>
      <c r="D9" s="11">
        <f>C9+1</f>
        <v>2013</v>
      </c>
      <c r="E9" s="3"/>
    </row>
    <row r="10" spans="1:5" ht="15">
      <c r="A10" s="3" t="s">
        <v>8</v>
      </c>
      <c r="B10" s="4">
        <v>4500</v>
      </c>
      <c r="C10" s="4">
        <v>5000</v>
      </c>
      <c r="D10" s="4">
        <v>4000</v>
      </c>
      <c r="E10" s="3"/>
    </row>
    <row r="11" spans="1:5" ht="15">
      <c r="A11" s="3" t="s">
        <v>9</v>
      </c>
      <c r="B11" s="12">
        <v>0.1</v>
      </c>
      <c r="C11" s="3"/>
      <c r="D11" s="3"/>
      <c r="E11" s="3"/>
    </row>
    <row r="12" spans="1:6" ht="15">
      <c r="A12" s="3"/>
      <c r="B12" s="3"/>
      <c r="C12" s="3"/>
      <c r="D12" s="3"/>
      <c r="E12" s="3"/>
      <c r="F12" s="13"/>
    </row>
    <row r="13" spans="1:5" ht="15">
      <c r="A13" s="2" t="s">
        <v>10</v>
      </c>
      <c r="B13" s="4">
        <v>-1100</v>
      </c>
      <c r="C13" s="6"/>
      <c r="D13" s="7"/>
      <c r="E13" s="7"/>
    </row>
    <row r="14" spans="1:5" ht="15">
      <c r="A14" s="3"/>
      <c r="B14" s="3"/>
      <c r="C14" s="3"/>
      <c r="D14" s="3"/>
      <c r="E14" s="3"/>
    </row>
    <row r="15" spans="1:5" ht="15">
      <c r="A15" s="2" t="s">
        <v>11</v>
      </c>
      <c r="B15" s="2"/>
      <c r="C15" s="3"/>
      <c r="D15" s="3"/>
      <c r="E15" s="3"/>
    </row>
    <row r="16" spans="1:5" ht="15">
      <c r="A16" s="3" t="s">
        <v>12</v>
      </c>
      <c r="B16" s="4">
        <v>-2800</v>
      </c>
      <c r="C16" s="3"/>
      <c r="D16" s="3"/>
      <c r="E16" s="3"/>
    </row>
    <row r="17" spans="1:5" ht="15">
      <c r="A17" s="3" t="s">
        <v>13</v>
      </c>
      <c r="B17" s="4">
        <v>700</v>
      </c>
      <c r="C17" s="6"/>
      <c r="D17" s="3"/>
      <c r="E17" s="3"/>
    </row>
    <row r="18" spans="1:5" ht="15">
      <c r="A18" s="3"/>
      <c r="B18" s="1"/>
      <c r="C18" s="3"/>
      <c r="D18" s="9" t="s">
        <v>7</v>
      </c>
      <c r="E18" s="3"/>
    </row>
    <row r="19" spans="1:5" ht="15">
      <c r="A19" s="10" t="s">
        <v>14</v>
      </c>
      <c r="B19" s="11">
        <f>B9-1</f>
        <v>2010</v>
      </c>
      <c r="C19" s="11">
        <f>B19+1</f>
        <v>2011</v>
      </c>
      <c r="D19" s="11">
        <f>C19+1</f>
        <v>2012</v>
      </c>
      <c r="E19" s="11">
        <f>D19+1</f>
        <v>2013</v>
      </c>
    </row>
    <row r="20" spans="1:5" ht="15">
      <c r="A20" s="3" t="s">
        <v>15</v>
      </c>
      <c r="B20" s="7"/>
      <c r="C20" s="7">
        <f>$B$3*B10/1000</f>
        <v>4140</v>
      </c>
      <c r="D20" s="7">
        <f>B3*(1+C3)*C10/1000</f>
        <v>4600</v>
      </c>
      <c r="E20" s="7">
        <f>B3*(1+C3)^2*D10/1000</f>
        <v>3680</v>
      </c>
    </row>
    <row r="21" spans="1:5" ht="15">
      <c r="A21" s="3" t="s">
        <v>16</v>
      </c>
      <c r="B21" s="7">
        <f>C20*$B$11</f>
        <v>414</v>
      </c>
      <c r="C21" s="7">
        <f>D20*$B$11</f>
        <v>460</v>
      </c>
      <c r="D21" s="7">
        <f>E20*$B$11</f>
        <v>368</v>
      </c>
      <c r="E21" s="7">
        <f>F20*$B$11</f>
        <v>0</v>
      </c>
    </row>
    <row r="22" spans="1:6" ht="15">
      <c r="A22" s="2" t="s">
        <v>17</v>
      </c>
      <c r="B22" s="7">
        <f>(B20-C20)*$B$11</f>
        <v>-414</v>
      </c>
      <c r="C22" s="7">
        <f>(C20-D20)*$B$11</f>
        <v>-46</v>
      </c>
      <c r="D22" s="7">
        <f>(D20-E20)*$B$11</f>
        <v>92</v>
      </c>
      <c r="E22" s="7">
        <f>(E20-F20)*$B$11</f>
        <v>368</v>
      </c>
      <c r="F22" s="14"/>
    </row>
    <row r="23" spans="1:5" ht="15">
      <c r="A23" s="3"/>
      <c r="B23" s="3"/>
      <c r="C23" s="3"/>
      <c r="D23" s="3"/>
      <c r="E23" s="3"/>
    </row>
    <row r="24" spans="1:5" ht="15">
      <c r="A24" s="3"/>
      <c r="B24" s="3"/>
      <c r="C24" s="3"/>
      <c r="D24" s="3"/>
      <c r="E24" s="3"/>
    </row>
    <row r="25" spans="1:5" ht="15">
      <c r="A25" s="3"/>
      <c r="B25" s="3"/>
      <c r="C25" s="3"/>
      <c r="D25" s="9" t="s">
        <v>7</v>
      </c>
      <c r="E25" s="3"/>
    </row>
    <row r="26" spans="1:5" ht="15">
      <c r="A26" s="10"/>
      <c r="B26" s="11">
        <f>B19</f>
        <v>2010</v>
      </c>
      <c r="C26" s="11">
        <f>C19</f>
        <v>2011</v>
      </c>
      <c r="D26" s="11">
        <f>D19</f>
        <v>2012</v>
      </c>
      <c r="E26" s="11">
        <f>E19</f>
        <v>2013</v>
      </c>
    </row>
    <row r="27" spans="1:5" ht="15">
      <c r="A27" s="3" t="s">
        <v>15</v>
      </c>
      <c r="B27" s="7"/>
      <c r="C27" s="7">
        <f aca="true" t="shared" si="0" ref="C27:E29">$B3*B$10/1000</f>
        <v>4140</v>
      </c>
      <c r="D27" s="7">
        <f t="shared" si="0"/>
        <v>4600</v>
      </c>
      <c r="E27" s="7">
        <f t="shared" si="0"/>
        <v>3680</v>
      </c>
    </row>
    <row r="28" spans="1:5" ht="15">
      <c r="A28" s="3" t="s">
        <v>18</v>
      </c>
      <c r="B28" s="7"/>
      <c r="C28" s="7">
        <f t="shared" si="0"/>
        <v>-900</v>
      </c>
      <c r="D28" s="7">
        <f t="shared" si="0"/>
        <v>-1000</v>
      </c>
      <c r="E28" s="7">
        <f t="shared" si="0"/>
        <v>-800</v>
      </c>
    </row>
    <row r="29" spans="1:5" ht="15">
      <c r="A29" s="3" t="s">
        <v>4</v>
      </c>
      <c r="B29" s="7"/>
      <c r="C29" s="7">
        <f t="shared" si="0"/>
        <v>-1125</v>
      </c>
      <c r="D29" s="7">
        <f t="shared" si="0"/>
        <v>-1250</v>
      </c>
      <c r="E29" s="7">
        <f t="shared" si="0"/>
        <v>-1000</v>
      </c>
    </row>
    <row r="30" spans="1:5" ht="15">
      <c r="A30" s="3" t="s">
        <v>19</v>
      </c>
      <c r="B30" s="7"/>
      <c r="C30" s="7">
        <f>SUM(C27:C29)</f>
        <v>2115</v>
      </c>
      <c r="D30" s="7">
        <f>SUM(D27:D29)</f>
        <v>2350</v>
      </c>
      <c r="E30" s="7">
        <f>SUM(E27:E29)</f>
        <v>1880</v>
      </c>
    </row>
    <row r="31" spans="1:5" ht="15">
      <c r="A31" s="3" t="s">
        <v>20</v>
      </c>
      <c r="B31" s="7"/>
      <c r="C31" s="7">
        <f>$B$13</f>
        <v>-1100</v>
      </c>
      <c r="D31" s="7">
        <f>$B$13</f>
        <v>-1100</v>
      </c>
      <c r="E31" s="7">
        <f>$B$13</f>
        <v>-1100</v>
      </c>
    </row>
    <row r="32" spans="1:5" ht="15">
      <c r="A32" s="3" t="s">
        <v>21</v>
      </c>
      <c r="B32" s="7"/>
      <c r="C32" s="7"/>
      <c r="D32" s="7"/>
      <c r="E32" s="7"/>
    </row>
    <row r="33" spans="1:5" ht="15">
      <c r="A33" s="2" t="s">
        <v>22</v>
      </c>
      <c r="B33" s="7">
        <f>B22</f>
        <v>-414</v>
      </c>
      <c r="C33" s="7">
        <f>C22</f>
        <v>-46</v>
      </c>
      <c r="D33" s="7">
        <f>D22</f>
        <v>92</v>
      </c>
      <c r="E33" s="7">
        <f>E22</f>
        <v>368</v>
      </c>
    </row>
    <row r="34" spans="1:5" ht="15">
      <c r="A34" s="2" t="s">
        <v>23</v>
      </c>
      <c r="B34" s="7">
        <f>B16</f>
        <v>-2800</v>
      </c>
      <c r="C34" s="7"/>
      <c r="D34" s="7"/>
      <c r="E34" s="7">
        <f>B17</f>
        <v>700</v>
      </c>
    </row>
    <row r="35" spans="1:6" ht="15.75" thickBot="1">
      <c r="A35" s="15" t="s">
        <v>24</v>
      </c>
      <c r="B35" s="15">
        <f>SUM(B30:B34)</f>
        <v>-3214</v>
      </c>
      <c r="C35" s="15">
        <f>SUM(C30:C34)</f>
        <v>969</v>
      </c>
      <c r="D35" s="15">
        <f>SUM(D30:D34)</f>
        <v>1342</v>
      </c>
      <c r="E35" s="15">
        <f>SUM(E30:E34)</f>
        <v>1848</v>
      </c>
      <c r="F35" s="16"/>
    </row>
    <row r="36" ht="15.75" thickTop="1"/>
  </sheetData>
  <sheetProtection/>
  <printOptions/>
  <pageMargins left="0.7" right="0.7" top="0.787401575" bottom="0.7874015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Fagbokforlaget Vigmostad &amp; Bjørke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Trond Soldal</dc:creator>
  <cp:keywords/>
  <dc:description/>
  <cp:lastModifiedBy>Trond Soldal</cp:lastModifiedBy>
  <dcterms:created xsi:type="dcterms:W3CDTF">2009-06-18T08:22:30Z</dcterms:created>
  <dcterms:modified xsi:type="dcterms:W3CDTF">2009-06-18T09:30:25Z</dcterms:modified>
  <cp:category/>
  <cp:version/>
  <cp:contentType/>
  <cp:contentStatus/>
</cp:coreProperties>
</file>